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00AKTUÁLIS\"/>
    </mc:Choice>
  </mc:AlternateContent>
  <bookViews>
    <workbookView xWindow="2145" yWindow="-45" windowWidth="12120" windowHeight="8640"/>
  </bookViews>
  <sheets>
    <sheet name="arajanlat" sheetId="2" r:id="rId1"/>
  </sheets>
  <calcPr calcId="152511"/>
</workbook>
</file>

<file path=xl/calcChain.xml><?xml version="1.0" encoding="utf-8"?>
<calcChain xmlns="http://schemas.openxmlformats.org/spreadsheetml/2006/main">
  <c r="G54" i="2" l="1"/>
  <c r="G32" i="2" l="1"/>
  <c r="G33" i="2"/>
  <c r="G34" i="2"/>
  <c r="G35" i="2"/>
  <c r="G36" i="2"/>
  <c r="G31" i="2"/>
  <c r="G23" i="2"/>
  <c r="G24" i="2"/>
  <c r="G25" i="2"/>
  <c r="G26" i="2"/>
  <c r="G27" i="2"/>
  <c r="G28" i="2"/>
  <c r="G22" i="2"/>
  <c r="G17" i="2"/>
  <c r="G18" i="2"/>
  <c r="G19" i="2"/>
  <c r="G16" i="2"/>
  <c r="I16" i="2" l="1"/>
  <c r="I17" i="2"/>
  <c r="I18" i="2"/>
  <c r="I19" i="2"/>
  <c r="I22" i="2"/>
  <c r="I23" i="2"/>
  <c r="I24" i="2"/>
  <c r="I25" i="2"/>
  <c r="I26" i="2"/>
  <c r="I27" i="2"/>
  <c r="I28" i="2"/>
  <c r="I31" i="2"/>
  <c r="I32" i="2"/>
  <c r="I33" i="2"/>
  <c r="I34" i="2"/>
  <c r="I35" i="2"/>
  <c r="I36" i="2"/>
  <c r="I38" i="2"/>
  <c r="I39" i="2"/>
  <c r="I42" i="2"/>
  <c r="I43" i="2"/>
  <c r="I44" i="2"/>
  <c r="I45" i="2"/>
  <c r="I48" i="2"/>
  <c r="I49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6" i="2"/>
  <c r="I87" i="2"/>
  <c r="G53" i="2"/>
  <c r="J53" i="2" s="1"/>
  <c r="J54" i="2"/>
  <c r="G55" i="2"/>
  <c r="J55" i="2" s="1"/>
  <c r="G56" i="2"/>
  <c r="J56" i="2" s="1"/>
  <c r="G57" i="2"/>
  <c r="J57" i="2" s="1"/>
  <c r="G58" i="2"/>
  <c r="J58" i="2" s="1"/>
  <c r="G59" i="2"/>
  <c r="J59" i="2" s="1"/>
  <c r="G60" i="2"/>
  <c r="J60" i="2" s="1"/>
  <c r="G61" i="2"/>
  <c r="J61" i="2" s="1"/>
  <c r="G62" i="2"/>
  <c r="J62" i="2" s="1"/>
  <c r="G63" i="2"/>
  <c r="J63" i="2" s="1"/>
  <c r="G64" i="2"/>
  <c r="J64" i="2" s="1"/>
  <c r="G65" i="2"/>
  <c r="J65" i="2" s="1"/>
  <c r="G66" i="2"/>
  <c r="J66" i="2" s="1"/>
  <c r="G67" i="2"/>
  <c r="J67" i="2" s="1"/>
  <c r="G68" i="2"/>
  <c r="J68" i="2" s="1"/>
  <c r="G69" i="2"/>
  <c r="J69" i="2" s="1"/>
  <c r="G70" i="2"/>
  <c r="J70" i="2" s="1"/>
  <c r="G71" i="2"/>
  <c r="J71" i="2" s="1"/>
  <c r="G72" i="2"/>
  <c r="J72" i="2" s="1"/>
  <c r="G73" i="2"/>
  <c r="J73" i="2" s="1"/>
  <c r="G74" i="2"/>
  <c r="J74" i="2" s="1"/>
  <c r="G75" i="2"/>
  <c r="J75" i="2" s="1"/>
  <c r="G76" i="2"/>
  <c r="J76" i="2" s="1"/>
  <c r="G77" i="2"/>
  <c r="J77" i="2" s="1"/>
  <c r="G78" i="2"/>
  <c r="J78" i="2" s="1"/>
  <c r="G79" i="2"/>
  <c r="J79" i="2" s="1"/>
  <c r="G80" i="2"/>
  <c r="J80" i="2" s="1"/>
  <c r="G81" i="2"/>
  <c r="J81" i="2" s="1"/>
  <c r="G82" i="2"/>
  <c r="J82" i="2" s="1"/>
  <c r="G83" i="2"/>
  <c r="J83" i="2" s="1"/>
  <c r="G84" i="2"/>
  <c r="J84" i="2" s="1"/>
  <c r="G86" i="2"/>
  <c r="J86" i="2" s="1"/>
  <c r="G87" i="2"/>
  <c r="J87" i="2" s="1"/>
  <c r="G52" i="2"/>
  <c r="J52" i="2" s="1"/>
  <c r="G49" i="2"/>
  <c r="J49" i="2" s="1"/>
  <c r="G48" i="2"/>
  <c r="J48" i="2" s="1"/>
  <c r="G42" i="2"/>
  <c r="J42" i="2" s="1"/>
  <c r="G43" i="2"/>
  <c r="J43" i="2" s="1"/>
  <c r="G44" i="2"/>
  <c r="J44" i="2" s="1"/>
  <c r="G45" i="2"/>
  <c r="J45" i="2" s="1"/>
  <c r="G38" i="2"/>
  <c r="J38" i="2" s="1"/>
  <c r="G39" i="2"/>
  <c r="J39" i="2" s="1"/>
  <c r="J33" i="2"/>
  <c r="J34" i="2"/>
  <c r="J35" i="2"/>
  <c r="J36" i="2"/>
  <c r="J31" i="2"/>
  <c r="J32" i="2"/>
  <c r="J23" i="2"/>
  <c r="J24" i="2"/>
  <c r="J25" i="2"/>
  <c r="J26" i="2"/>
  <c r="J27" i="2"/>
  <c r="J28" i="2"/>
  <c r="J22" i="2"/>
  <c r="J17" i="2"/>
  <c r="J18" i="2"/>
  <c r="J19" i="2"/>
  <c r="J16" i="2"/>
  <c r="K46" i="2" l="1"/>
  <c r="K51" i="2"/>
  <c r="K13" i="2"/>
  <c r="K89" i="2" s="1"/>
  <c r="I89" i="2"/>
  <c r="J89" i="2" l="1"/>
</calcChain>
</file>

<file path=xl/sharedStrings.xml><?xml version="1.0" encoding="utf-8"?>
<sst xmlns="http://schemas.openxmlformats.org/spreadsheetml/2006/main" count="176" uniqueCount="115">
  <si>
    <t>Mennyiség</t>
  </si>
  <si>
    <t>Leírás</t>
  </si>
  <si>
    <t>Fizetés</t>
  </si>
  <si>
    <t>Dátum</t>
  </si>
  <si>
    <t>Helyszín</t>
  </si>
  <si>
    <t>Létszám</t>
  </si>
  <si>
    <t>Érkezés</t>
  </si>
  <si>
    <t>Megrendelő:</t>
  </si>
  <si>
    <t>Felelős</t>
  </si>
  <si>
    <t>Pogácsa</t>
  </si>
  <si>
    <t>Tel.: 36 20 320 64 84</t>
  </si>
  <si>
    <t>Tel:</t>
  </si>
  <si>
    <t>Saláták, savanyúságok</t>
  </si>
  <si>
    <t>Káposzta saláta</t>
  </si>
  <si>
    <t>/adag</t>
  </si>
  <si>
    <t xml:space="preserve">Ping-pong asztal: </t>
  </si>
  <si>
    <t xml:space="preserve">Biliárd: </t>
  </si>
  <si>
    <t xml:space="preserve">Strandfoci pálya: </t>
  </si>
  <si>
    <t xml:space="preserve">Strandröplabda pálya: </t>
  </si>
  <si>
    <t>Salakos focipálya:</t>
  </si>
  <si>
    <t xml:space="preserve">Rekeszépítés: </t>
  </si>
  <si>
    <t xml:space="preserve">Íjászat: </t>
  </si>
  <si>
    <t xml:space="preserve">Zenegép: </t>
  </si>
  <si>
    <t xml:space="preserve">Csocsó: </t>
  </si>
  <si>
    <t xml:space="preserve">Karaoke: </t>
  </si>
  <si>
    <t>/fő</t>
  </si>
  <si>
    <t>/óra</t>
  </si>
  <si>
    <t>/4óra</t>
  </si>
  <si>
    <t>/3óra</t>
  </si>
  <si>
    <t>/6 óra</t>
  </si>
  <si>
    <t>Horgászverseny lebonyolítás:</t>
  </si>
  <si>
    <t>Étel- Italjegy elkészítés:</t>
  </si>
  <si>
    <t>→</t>
  </si>
  <si>
    <t>M.e.</t>
  </si>
  <si>
    <t>Vegyes vágott</t>
  </si>
  <si>
    <t>Darts:</t>
  </si>
  <si>
    <t>Hűtő bérlés:</t>
  </si>
  <si>
    <t xml:space="preserve">Bogrács + állvány bérlés: </t>
  </si>
  <si>
    <t>Tepertőkrémes vagy kolbászkrémes kenyér</t>
  </si>
  <si>
    <t>Rétes (2 db, almás, meggyes)</t>
  </si>
  <si>
    <t>Sorverseny eszközök:</t>
  </si>
  <si>
    <t>Italfogyasztás:</t>
  </si>
  <si>
    <t>Italjegyek:</t>
  </si>
  <si>
    <t>/fhely</t>
  </si>
  <si>
    <t>Előételek, vendégvárók és uzsonnák</t>
  </si>
  <si>
    <t>Trambulin:</t>
  </si>
  <si>
    <t>/db</t>
  </si>
  <si>
    <t>Ugrálóvár:</t>
  </si>
  <si>
    <t>Zenész (1 fő)</t>
  </si>
  <si>
    <t>Regisztráció:</t>
  </si>
  <si>
    <t>(síp, 4 db százlábú sítalp, zsákban futás (10 db zsák), kötélhúzás (1 db kötél), 2 db talicska, gumilabdák (4 db), pálya felfestése)</t>
  </si>
  <si>
    <t>szabadidopark@gmail.com</t>
  </si>
  <si>
    <t>Családi Nap | Csapatépítés</t>
  </si>
  <si>
    <t>Rodeó bika:</t>
  </si>
  <si>
    <r>
      <t>Zsíros kenyér</t>
    </r>
    <r>
      <rPr>
        <i/>
        <sz val="10"/>
        <color theme="1"/>
        <rFont val="Century Gothic"/>
        <family val="2"/>
        <charset val="238"/>
      </rPr>
      <t xml:space="preserve"> lilahagymával</t>
    </r>
  </si>
  <si>
    <r>
      <t xml:space="preserve">Babgulyás </t>
    </r>
    <r>
      <rPr>
        <i/>
        <sz val="10"/>
        <color theme="1"/>
        <rFont val="Century Gothic"/>
        <family val="2"/>
        <charset val="238"/>
      </rPr>
      <t>kenyérrel</t>
    </r>
  </si>
  <si>
    <r>
      <t xml:space="preserve">Harcsahalászlé </t>
    </r>
    <r>
      <rPr>
        <i/>
        <sz val="10"/>
        <color theme="1"/>
        <rFont val="Century Gothic"/>
        <family val="2"/>
        <charset val="238"/>
      </rPr>
      <t>kenyérrel</t>
    </r>
  </si>
  <si>
    <r>
      <t>Lecsós sertéspörkölt</t>
    </r>
    <r>
      <rPr>
        <i/>
        <sz val="10"/>
        <color theme="1"/>
        <rFont val="Century Gothic"/>
        <family val="2"/>
        <charset val="238"/>
      </rPr>
      <t xml:space="preserve"> főtt tésztával</t>
    </r>
  </si>
  <si>
    <r>
      <t xml:space="preserve">Roston csirkemell </t>
    </r>
    <r>
      <rPr>
        <i/>
        <sz val="10"/>
        <color theme="1"/>
        <rFont val="Century Gothic"/>
        <family val="2"/>
        <charset val="238"/>
      </rPr>
      <t>görög salátával</t>
    </r>
  </si>
  <si>
    <r>
      <t>Parkbelépő</t>
    </r>
    <r>
      <rPr>
        <i/>
        <sz val="9"/>
        <color rgb="FF000000"/>
        <rFont val="Century Gothic"/>
        <family val="2"/>
        <charset val="238"/>
      </rPr>
      <t xml:space="preserve"> (ételfogyasztás esetén): </t>
    </r>
  </si>
  <si>
    <r>
      <t>Park- és Strandbelépő</t>
    </r>
    <r>
      <rPr>
        <i/>
        <sz val="9"/>
        <color rgb="FF000000"/>
        <rFont val="Century Gothic"/>
        <family val="2"/>
        <charset val="238"/>
      </rPr>
      <t xml:space="preserve"> (ételfogyasztás esetén): </t>
    </r>
  </si>
  <si>
    <r>
      <t xml:space="preserve">Parkbelépő </t>
    </r>
    <r>
      <rPr>
        <i/>
        <sz val="9"/>
        <color rgb="FF000000"/>
        <rFont val="Century Gothic"/>
        <family val="2"/>
        <charset val="238"/>
      </rPr>
      <t>(ételfogyasztás nélkül):</t>
    </r>
  </si>
  <si>
    <r>
      <t xml:space="preserve">Park- és Strandbelépő </t>
    </r>
    <r>
      <rPr>
        <i/>
        <sz val="9"/>
        <color rgb="FF000000"/>
        <rFont val="Century Gothic"/>
        <family val="2"/>
        <charset val="238"/>
      </rPr>
      <t>(ételfogyasztás nélkül):</t>
    </r>
  </si>
  <si>
    <r>
      <t>Főzőhely bérlés</t>
    </r>
    <r>
      <rPr>
        <i/>
        <sz val="10"/>
        <color rgb="FF000000"/>
        <rFont val="Century Gothic"/>
        <family val="2"/>
        <charset val="238"/>
      </rPr>
      <t xml:space="preserve"> tűzifával</t>
    </r>
    <r>
      <rPr>
        <b/>
        <sz val="10"/>
        <color rgb="FF000000"/>
        <rFont val="Century Gothic"/>
        <family val="2"/>
        <charset val="238"/>
      </rPr>
      <t xml:space="preserve">: </t>
    </r>
  </si>
  <si>
    <r>
      <t xml:space="preserve">Üst, üstház bérlés </t>
    </r>
    <r>
      <rPr>
        <i/>
        <sz val="10"/>
        <color rgb="FF000000"/>
        <rFont val="Century Gothic"/>
        <family val="2"/>
        <charset val="238"/>
      </rPr>
      <t>tűzifával</t>
    </r>
    <r>
      <rPr>
        <b/>
        <sz val="10"/>
        <color rgb="FF000000"/>
        <rFont val="Century Gothic"/>
        <family val="2"/>
        <charset val="238"/>
      </rPr>
      <t xml:space="preserve">: </t>
    </r>
  </si>
  <si>
    <r>
      <t xml:space="preserve">Vetítés </t>
    </r>
    <r>
      <rPr>
        <i/>
        <sz val="10"/>
        <color rgb="FF000000"/>
        <rFont val="Century Gothic"/>
        <family val="2"/>
        <charset val="238"/>
      </rPr>
      <t>(projektor, vászon)</t>
    </r>
  </si>
  <si>
    <t>Arcfestés, kézműves foglalkozás (1-1 fő):</t>
  </si>
  <si>
    <t>/alk.</t>
  </si>
  <si>
    <t>Bakonyi betyárleves</t>
  </si>
  <si>
    <t>Tárkonyos csirkeraguleves</t>
  </si>
  <si>
    <t>Magyaros zöldborsóleves</t>
  </si>
  <si>
    <r>
      <t>Zöldséges pulykacsíkok</t>
    </r>
    <r>
      <rPr>
        <i/>
        <sz val="10"/>
        <color theme="1"/>
        <rFont val="Century Gothic"/>
        <family val="2"/>
        <charset val="238"/>
      </rPr>
      <t xml:space="preserve"> burgonyával sütve</t>
    </r>
  </si>
  <si>
    <r>
      <t>Görögös csirkecsíkok</t>
    </r>
    <r>
      <rPr>
        <i/>
        <sz val="10"/>
        <color theme="1"/>
        <rFont val="Century Gothic"/>
        <family val="2"/>
        <charset val="238"/>
      </rPr>
      <t xml:space="preserve"> friss salátával</t>
    </r>
  </si>
  <si>
    <r>
      <t>Csülkös pacalpörkölt</t>
    </r>
    <r>
      <rPr>
        <i/>
        <sz val="10"/>
        <color theme="1"/>
        <rFont val="Century Gothic"/>
        <family val="2"/>
        <charset val="238"/>
      </rPr>
      <t xml:space="preserve"> főtt burgonyával</t>
    </r>
  </si>
  <si>
    <t>Zacher szelet</t>
  </si>
  <si>
    <t>Csokis croissant</t>
  </si>
  <si>
    <t>Túrós batyu</t>
  </si>
  <si>
    <t>Várható végösszeg:</t>
  </si>
  <si>
    <r>
      <t>Lecsófőző verseny lebonyolítás</t>
    </r>
    <r>
      <rPr>
        <i/>
        <sz val="10"/>
        <color rgb="FF000000"/>
        <rFont val="Century Gothic"/>
        <family val="2"/>
        <charset val="238"/>
      </rPr>
      <t xml:space="preserve"> </t>
    </r>
    <r>
      <rPr>
        <i/>
        <sz val="9"/>
        <color rgb="FF000000"/>
        <rFont val="Century Gothic"/>
        <family val="2"/>
        <charset val="238"/>
      </rPr>
      <t>(bogrács, főzőhely, tűzifa, alapanyagok, eszközök, fűszerek, zsűrizés)</t>
    </r>
  </si>
  <si>
    <t>Hideg gyümölcsleves</t>
  </si>
  <si>
    <r>
      <t>Levesek</t>
    </r>
    <r>
      <rPr>
        <i/>
        <sz val="8"/>
        <color theme="1"/>
        <rFont val="Century Gothic"/>
        <family val="2"/>
        <charset val="238"/>
      </rPr>
      <t xml:space="preserve"> (maximum 2 féle választható)</t>
    </r>
  </si>
  <si>
    <r>
      <t xml:space="preserve">Desszertek </t>
    </r>
    <r>
      <rPr>
        <i/>
        <sz val="8"/>
        <color theme="1"/>
        <rFont val="Century Gothic"/>
        <family val="2"/>
        <charset val="238"/>
      </rPr>
      <t xml:space="preserve"> (maximum 2 féle választható)</t>
    </r>
  </si>
  <si>
    <r>
      <t xml:space="preserve">Főételek </t>
    </r>
    <r>
      <rPr>
        <i/>
        <sz val="8"/>
        <color theme="1"/>
        <rFont val="Century Gothic"/>
        <family val="2"/>
        <charset val="238"/>
      </rPr>
      <t xml:space="preserve"> (maximum 3 féle választható)</t>
    </r>
  </si>
  <si>
    <r>
      <t>Gulyásleves</t>
    </r>
    <r>
      <rPr>
        <i/>
        <sz val="10"/>
        <color theme="1"/>
        <rFont val="Century Gothic"/>
        <family val="2"/>
        <charset val="238"/>
      </rPr>
      <t xml:space="preserve"> kenyérrel</t>
    </r>
  </si>
  <si>
    <r>
      <rPr>
        <b/>
        <sz val="10"/>
        <color theme="1"/>
        <rFont val="Century Gothic"/>
        <family val="2"/>
        <charset val="238"/>
      </rPr>
      <t xml:space="preserve">Hosszú Italjegy: </t>
    </r>
    <r>
      <rPr>
        <i/>
        <sz val="9"/>
        <color theme="1"/>
        <rFont val="Century Gothic"/>
        <family val="2"/>
        <charset val="238"/>
      </rPr>
      <t>0,5 l sör, 2 dl bor, 0,5 l üdítő, 2 db kávé, 2 db 0,5 l-es ásványvíz</t>
    </r>
  </si>
  <si>
    <r>
      <rPr>
        <b/>
        <sz val="10"/>
        <color theme="1"/>
        <rFont val="Century Gothic"/>
        <family val="2"/>
        <charset val="238"/>
      </rPr>
      <t>Rövid Italjegy:</t>
    </r>
    <r>
      <rPr>
        <i/>
        <sz val="10"/>
        <color theme="1"/>
        <rFont val="Century Gothic"/>
        <family val="2"/>
        <charset val="238"/>
      </rPr>
      <t xml:space="preserve"> 4 cl SZUSZ Pálinka</t>
    </r>
  </si>
  <si>
    <r>
      <t>Horgász belépő</t>
    </r>
    <r>
      <rPr>
        <b/>
        <i/>
        <sz val="10"/>
        <color rgb="FF000000"/>
        <rFont val="Century Gothic"/>
        <family val="2"/>
        <charset val="238"/>
      </rPr>
      <t>:</t>
    </r>
  </si>
  <si>
    <r>
      <t>Fatálakon:</t>
    </r>
    <r>
      <rPr>
        <sz val="10"/>
        <color theme="1"/>
        <rFont val="Century Gothic"/>
        <family val="2"/>
        <charset val="238"/>
      </rPr>
      <t xml:space="preserve"> </t>
    </r>
    <r>
      <rPr>
        <sz val="9"/>
        <color theme="1"/>
        <rFont val="Century Gothic"/>
        <family val="2"/>
        <charset val="238"/>
      </rPr>
      <t>Kolbász, szalonna, sajt, sonka, friss zöldségek, kemencés kenyér</t>
    </r>
  </si>
  <si>
    <t>Élő csocsó:</t>
  </si>
  <si>
    <t>SZUSZ Park</t>
  </si>
  <si>
    <t>4030, Debrecen, Kalocsa utca 5.</t>
  </si>
  <si>
    <t>Lovaloltatás (1 ló):</t>
  </si>
  <si>
    <t>Sorverseny animáció:</t>
  </si>
  <si>
    <t>A megrendelő felelősséget vállal a vendégei károkozásáért. Okozott kár esetén a bérbeadó kártérítési igényt nyújthat be.</t>
  </si>
  <si>
    <r>
      <t xml:space="preserve">Marhalábszár pörkölt </t>
    </r>
    <r>
      <rPr>
        <i/>
        <sz val="10"/>
        <color theme="1"/>
        <rFont val="Century Gothic"/>
        <family val="2"/>
        <charset val="238"/>
      </rPr>
      <t>tarhonyával</t>
    </r>
  </si>
  <si>
    <r>
      <t xml:space="preserve">Hangosítás </t>
    </r>
    <r>
      <rPr>
        <i/>
        <sz val="10"/>
        <color rgb="FF000000"/>
        <rFont val="Century Gothic"/>
        <family val="2"/>
        <charset val="238"/>
      </rPr>
      <t>(400W hangfalak, mikrofon)</t>
    </r>
  </si>
  <si>
    <t>Rendezvényszervezés:</t>
  </si>
  <si>
    <t xml:space="preserve">Vendéglátóhelyi ételfogyasztás: </t>
  </si>
  <si>
    <t>Br. összeg</t>
  </si>
  <si>
    <t>NET egys.ár</t>
  </si>
  <si>
    <t>Br. egys.ár</t>
  </si>
  <si>
    <t>NET. összeg</t>
  </si>
  <si>
    <t>A tényleges végösszeg az előzetesen, a rendezvény előtt 4 nappal,  e-mailben megrendelt étel-adagszám és szolgáltatások mennyisége alapján kerül számlázásra.</t>
  </si>
  <si>
    <t>Amennyiben a Megrendelő a foglalást  lemondja, köteles lemondási díjat fizetni, melynek összege minden esetben 100.000 Ft, a rendezvényt megelőző 15 naptári napon belül, az addig egyeztetett/megrendelt szolgáltatások 50%-a.</t>
  </si>
  <si>
    <t>Dátum:</t>
  </si>
  <si>
    <t>Megrendelő</t>
  </si>
  <si>
    <t>Szolgáltató</t>
  </si>
  <si>
    <r>
      <rPr>
        <b/>
        <sz val="8"/>
        <rFont val="Century Gothic"/>
        <family val="2"/>
        <charset val="238"/>
      </rPr>
      <t>A foglalás módja:</t>
    </r>
    <r>
      <rPr>
        <sz val="8"/>
        <rFont val="Century Gothic"/>
        <family val="2"/>
        <charset val="238"/>
      </rPr>
      <t xml:space="preserve"> A megrendelő cégszerűen aláírt, szkennelt másolatát szabadidopark@gmail.com címre kérjük elküldeni. A foglalás csak ebben az esetben érvényes.</t>
    </r>
  </si>
  <si>
    <t>Szabadtéri rendezvények esetében az étel-ital kiszolgálás minden esetben műanyag eszközökkel történik, étel esetében menüs rendszerben (önkiszolgáló módon).</t>
  </si>
  <si>
    <t>A megrendelő nyilatkozik, hogy az rendezvény helyszínét megtekintette, a Park adottságaival és a felmerülő várható költségekkel tisztában van és elfogadja azokat.</t>
  </si>
  <si>
    <t>Árajánlat/Megrendelő</t>
  </si>
  <si>
    <t>ÁFA</t>
  </si>
  <si>
    <t>Bruttó összesen:</t>
  </si>
  <si>
    <t>Plusz info:</t>
  </si>
  <si>
    <t xml:space="preserve">Kapcsolattartó: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</si>
</sst>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Ft&quot;;[Red]\-#,##0\ &quot;Ft&quot;"/>
    <numFmt numFmtId="164" formatCode="_(&quot;$&quot;* #,##0.00_);_(&quot;$&quot;* \(#,##0.00\);_(&quot;$&quot;* &quot;-&quot;??_);_(@_)"/>
    <numFmt numFmtId="165" formatCode="_-* #,##0.00\ [$Ft-40E]_-;\-* #,##0.00\ [$Ft-40E]_-;_-* &quot;-&quot;??\ [$Ft-40E]_-;_-@_-"/>
    <numFmt numFmtId="166" formatCode="_-* #,##0\ [$Ft-40E]_-;\-* #,##0\ [$Ft-40E]_-;_-* &quot;-&quot;??\ [$Ft-40E]_-;_-@_-"/>
    <numFmt numFmtId="167" formatCode="_-* #,##0\ &quot;Ft&quot;_-;\-* #,##0\ &quot;Ft&quot;_-;_-* &quot;-&quot;??\ &quot;Ft&quot;_-;_-@_-"/>
    <numFmt numFmtId="168" formatCode="#,##0\ &quot;Ft&quot;"/>
  </numFmts>
  <fonts count="38" x14ac:knownFonts="1">
    <font>
      <sz val="10"/>
      <name val="Arial"/>
    </font>
    <font>
      <sz val="10"/>
      <name val="Arial"/>
      <family val="2"/>
      <charset val="238"/>
    </font>
    <font>
      <b/>
      <sz val="18"/>
      <color theme="0" tint="-0.499984740745262"/>
      <name val="Century Gothic"/>
      <family val="2"/>
      <charset val="238"/>
    </font>
    <font>
      <sz val="10"/>
      <name val="Century Gothic"/>
      <family val="2"/>
      <charset val="238"/>
    </font>
    <font>
      <b/>
      <i/>
      <sz val="10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2"/>
      <name val="Century Gothic"/>
      <family val="2"/>
      <charset val="238"/>
    </font>
    <font>
      <b/>
      <sz val="14"/>
      <name val="Century Gothic"/>
      <family val="2"/>
      <charset val="238"/>
    </font>
    <font>
      <b/>
      <u/>
      <sz val="11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i/>
      <sz val="10"/>
      <color theme="1"/>
      <name val="Century Gothic"/>
      <family val="2"/>
      <charset val="238"/>
    </font>
    <font>
      <b/>
      <u/>
      <sz val="16"/>
      <color theme="1"/>
      <name val="Century Gothic"/>
      <family val="2"/>
      <charset val="238"/>
    </font>
    <font>
      <sz val="14"/>
      <color theme="1"/>
      <name val="Century Gothic"/>
      <family val="2"/>
      <charset val="238"/>
    </font>
    <font>
      <b/>
      <sz val="10"/>
      <color rgb="FF000000"/>
      <name val="Century Gothic"/>
      <family val="2"/>
      <charset val="238"/>
    </font>
    <font>
      <i/>
      <sz val="9"/>
      <color rgb="FF000000"/>
      <name val="Century Gothic"/>
      <family val="2"/>
      <charset val="238"/>
    </font>
    <font>
      <b/>
      <i/>
      <sz val="10"/>
      <color rgb="FF000000"/>
      <name val="Century Gothic"/>
      <family val="2"/>
      <charset val="238"/>
    </font>
    <font>
      <i/>
      <sz val="10"/>
      <color rgb="FF000000"/>
      <name val="Century Gothic"/>
      <family val="2"/>
      <charset val="238"/>
    </font>
    <font>
      <sz val="12"/>
      <color theme="1"/>
      <name val="Century Gothic"/>
      <family val="2"/>
      <charset val="238"/>
    </font>
    <font>
      <b/>
      <sz val="14"/>
      <color rgb="FF000000"/>
      <name val="Century Gothic"/>
      <family val="2"/>
      <charset val="238"/>
    </font>
    <font>
      <sz val="14"/>
      <color rgb="FF000000"/>
      <name val="Century Gothic"/>
      <family val="2"/>
      <charset val="238"/>
    </font>
    <font>
      <b/>
      <i/>
      <sz val="9"/>
      <name val="Century Gothic"/>
      <family val="2"/>
      <charset val="238"/>
    </font>
    <font>
      <i/>
      <sz val="9"/>
      <color theme="1"/>
      <name val="Century Gothic"/>
      <family val="2"/>
      <charset val="238"/>
    </font>
    <font>
      <i/>
      <sz val="8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9"/>
      <name val="Century Gothic"/>
      <family val="2"/>
      <charset val="238"/>
    </font>
    <font>
      <sz val="8"/>
      <name val="Century Gothic"/>
      <family val="2"/>
      <charset val="238"/>
    </font>
    <font>
      <b/>
      <sz val="8"/>
      <name val="Century Gothic"/>
      <family val="2"/>
      <charset val="238"/>
    </font>
    <font>
      <i/>
      <sz val="8"/>
      <color rgb="FF000000"/>
      <name val="Century Gothic"/>
      <family val="2"/>
      <charset val="238"/>
    </font>
    <font>
      <b/>
      <sz val="24"/>
      <color indexed="42"/>
      <name val="Century Gothic"/>
      <family val="2"/>
      <charset val="238"/>
    </font>
    <font>
      <sz val="9"/>
      <name val="Century Gothic"/>
      <family val="2"/>
      <charset val="238"/>
    </font>
    <font>
      <sz val="8"/>
      <color theme="1"/>
      <name val="Century Gothic"/>
      <family val="2"/>
      <charset val="238"/>
    </font>
    <font>
      <b/>
      <sz val="8"/>
      <color theme="1"/>
      <name val="Century Gothic"/>
      <family val="2"/>
      <charset val="238"/>
    </font>
    <font>
      <b/>
      <u/>
      <sz val="14"/>
      <name val="Century Gothic"/>
      <family val="2"/>
      <charset val="238"/>
    </font>
    <font>
      <sz val="10"/>
      <name val="Arial"/>
      <family val="2"/>
      <charset val="238"/>
    </font>
    <font>
      <u/>
      <sz val="8"/>
      <color theme="1"/>
      <name val="Century Gothic"/>
      <family val="2"/>
      <charset val="238"/>
    </font>
    <font>
      <b/>
      <sz val="14"/>
      <color theme="0" tint="-0.499984740745262"/>
      <name val="Century Gothic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18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5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167" fontId="10" fillId="0" borderId="4" xfId="1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center" vertical="center"/>
    </xf>
    <xf numFmtId="0" fontId="14" fillId="0" borderId="0" xfId="0" applyFont="1" applyBorder="1"/>
    <xf numFmtId="1" fontId="3" fillId="0" borderId="0" xfId="0" applyNumberFormat="1" applyFont="1" applyBorder="1" applyAlignment="1">
      <alignment horizontal="center" vertical="center"/>
    </xf>
    <xf numFmtId="0" fontId="14" fillId="0" borderId="0" xfId="0" applyFont="1"/>
    <xf numFmtId="6" fontId="15" fillId="0" borderId="4" xfId="0" applyNumberFormat="1" applyFont="1" applyBorder="1" applyAlignment="1">
      <alignment horizontal="right" vertical="center"/>
    </xf>
    <xf numFmtId="6" fontId="15" fillId="0" borderId="18" xfId="0" applyNumberFormat="1" applyFont="1" applyBorder="1" applyAlignment="1">
      <alignment horizontal="right" vertical="center"/>
    </xf>
    <xf numFmtId="0" fontId="19" fillId="0" borderId="0" xfId="0" applyFont="1" applyAlignment="1">
      <alignment vertical="top" wrapText="1"/>
    </xf>
    <xf numFmtId="0" fontId="20" fillId="0" borderId="0" xfId="0" applyFont="1" applyBorder="1" applyAlignment="1" applyProtection="1">
      <alignment horizontal="left" vertical="center"/>
    </xf>
    <xf numFmtId="167" fontId="21" fillId="0" borderId="0" xfId="1" applyNumberFormat="1" applyFont="1" applyBorder="1" applyAlignment="1" applyProtection="1">
      <alignment horizontal="justify"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</xf>
    <xf numFmtId="167" fontId="14" fillId="0" borderId="0" xfId="1" applyNumberFormat="1" applyFont="1" applyAlignment="1" applyProtection="1">
      <alignment vertical="center"/>
    </xf>
    <xf numFmtId="0" fontId="14" fillId="0" borderId="0" xfId="0" applyFont="1" applyAlignment="1">
      <alignment vertical="top" wrapText="1"/>
    </xf>
    <xf numFmtId="0" fontId="20" fillId="0" borderId="0" xfId="0" applyFont="1" applyBorder="1" applyAlignment="1" applyProtection="1">
      <alignment horizontal="justify" vertical="center"/>
    </xf>
    <xf numFmtId="168" fontId="15" fillId="0" borderId="4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65" fontId="3" fillId="0" borderId="0" xfId="0" applyNumberFormat="1" applyFont="1" applyFill="1" applyBorder="1" applyAlignment="1">
      <alignment horizontal="left" vertical="center"/>
    </xf>
    <xf numFmtId="20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4" xfId="0" applyFont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0" fontId="10" fillId="5" borderId="4" xfId="0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vertical="center"/>
    </xf>
    <xf numFmtId="0" fontId="5" fillId="5" borderId="0" xfId="0" quotePrefix="1" applyFont="1" applyFill="1" applyAlignment="1">
      <alignment horizontal="center" vertical="center"/>
    </xf>
    <xf numFmtId="0" fontId="5" fillId="4" borderId="4" xfId="0" quotePrefix="1" applyFont="1" applyFill="1" applyBorder="1" applyAlignment="1">
      <alignment horizontal="center" vertical="center"/>
    </xf>
    <xf numFmtId="166" fontId="3" fillId="5" borderId="5" xfId="0" applyNumberFormat="1" applyFont="1" applyFill="1" applyBorder="1" applyAlignment="1">
      <alignment vertical="center"/>
    </xf>
    <xf numFmtId="166" fontId="3" fillId="5" borderId="7" xfId="0" applyNumberFormat="1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7" fillId="4" borderId="4" xfId="0" quotePrefix="1" applyFont="1" applyFill="1" applyBorder="1" applyAlignment="1">
      <alignment horizontal="center" vertical="center"/>
    </xf>
    <xf numFmtId="0" fontId="7" fillId="0" borderId="0" xfId="0" quotePrefix="1" applyFont="1" applyFill="1" applyBorder="1" applyAlignment="1">
      <alignment horizontal="center" vertical="center"/>
    </xf>
    <xf numFmtId="0" fontId="3" fillId="0" borderId="0" xfId="0" applyFont="1" applyFill="1"/>
    <xf numFmtId="0" fontId="8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5" borderId="4" xfId="0" quotePrefix="1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5" borderId="5" xfId="0" applyFont="1" applyFill="1" applyBorder="1" applyAlignment="1">
      <alignment horizontal="left" vertical="center"/>
    </xf>
    <xf numFmtId="167" fontId="10" fillId="0" borderId="4" xfId="0" applyNumberFormat="1" applyFont="1" applyBorder="1" applyAlignment="1">
      <alignment horizontal="left" vertical="center"/>
    </xf>
    <xf numFmtId="167" fontId="10" fillId="0" borderId="4" xfId="0" applyNumberFormat="1" applyFont="1" applyBorder="1" applyAlignment="1">
      <alignment vertical="center"/>
    </xf>
    <xf numFmtId="167" fontId="11" fillId="0" borderId="1" xfId="0" applyNumberFormat="1" applyFont="1" applyBorder="1" applyAlignment="1">
      <alignment vertical="center" wrapText="1"/>
    </xf>
    <xf numFmtId="167" fontId="10" fillId="0" borderId="1" xfId="0" applyNumberFormat="1" applyFont="1" applyBorder="1" applyAlignment="1">
      <alignment vertical="center" wrapText="1"/>
    </xf>
    <xf numFmtId="0" fontId="5" fillId="4" borderId="4" xfId="0" applyFont="1" applyFill="1" applyBorder="1"/>
    <xf numFmtId="0" fontId="5" fillId="4" borderId="4" xfId="0" applyFont="1" applyFill="1" applyBorder="1" applyAlignment="1">
      <alignment horizontal="left" vertical="center"/>
    </xf>
    <xf numFmtId="167" fontId="11" fillId="0" borderId="4" xfId="0" applyNumberFormat="1" applyFont="1" applyBorder="1" applyAlignment="1">
      <alignment vertical="center"/>
    </xf>
    <xf numFmtId="167" fontId="11" fillId="0" borderId="2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/>
    <xf numFmtId="0" fontId="1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0" fillId="0" borderId="0" xfId="0" applyFont="1" applyAlignment="1">
      <alignment horizontal="right"/>
    </xf>
    <xf numFmtId="0" fontId="32" fillId="0" borderId="4" xfId="0" applyFont="1" applyBorder="1" applyAlignment="1">
      <alignment vertical="center"/>
    </xf>
    <xf numFmtId="0" fontId="27" fillId="5" borderId="4" xfId="0" applyFont="1" applyFill="1" applyBorder="1" applyAlignment="1">
      <alignment vertical="center"/>
    </xf>
    <xf numFmtId="0" fontId="32" fillId="0" borderId="3" xfId="0" applyFont="1" applyBorder="1" applyAlignment="1">
      <alignment vertical="center"/>
    </xf>
    <xf numFmtId="0" fontId="33" fillId="0" borderId="4" xfId="0" applyFont="1" applyBorder="1" applyAlignment="1">
      <alignment horizontal="center" vertical="center"/>
    </xf>
    <xf numFmtId="0" fontId="33" fillId="5" borderId="4" xfId="0" applyFont="1" applyFill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6" fontId="15" fillId="0" borderId="0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166" fontId="5" fillId="3" borderId="0" xfId="0" applyNumberFormat="1" applyFont="1" applyFill="1" applyBorder="1" applyAlignment="1">
      <alignment horizontal="left" vertical="center"/>
    </xf>
    <xf numFmtId="16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5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9" fontId="32" fillId="0" borderId="4" xfId="2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6" fillId="5" borderId="4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167" fontId="32" fillId="0" borderId="4" xfId="0" applyNumberFormat="1" applyFont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36" fillId="5" borderId="5" xfId="0" applyFont="1" applyFill="1" applyBorder="1" applyAlignment="1">
      <alignment horizontal="center" vertical="center"/>
    </xf>
    <xf numFmtId="167" fontId="32" fillId="0" borderId="0" xfId="0" applyNumberFormat="1" applyFont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left" vertical="center"/>
    </xf>
    <xf numFmtId="6" fontId="15" fillId="0" borderId="5" xfId="0" applyNumberFormat="1" applyFont="1" applyBorder="1" applyAlignment="1">
      <alignment horizontal="right" vertical="center"/>
    </xf>
    <xf numFmtId="9" fontId="32" fillId="0" borderId="5" xfId="2" applyFont="1" applyBorder="1" applyAlignment="1">
      <alignment horizontal="center" vertical="center"/>
    </xf>
    <xf numFmtId="0" fontId="31" fillId="0" borderId="5" xfId="0" applyFont="1" applyBorder="1" applyAlignment="1">
      <alignment vertical="center"/>
    </xf>
    <xf numFmtId="167" fontId="11" fillId="0" borderId="5" xfId="0" applyNumberFormat="1" applyFont="1" applyBorder="1" applyAlignment="1">
      <alignment vertical="center"/>
    </xf>
    <xf numFmtId="166" fontId="5" fillId="3" borderId="5" xfId="0" applyNumberFormat="1" applyFont="1" applyFill="1" applyBorder="1" applyAlignment="1">
      <alignment horizontal="left" vertical="center"/>
    </xf>
    <xf numFmtId="9" fontId="32" fillId="0" borderId="18" xfId="2" applyFont="1" applyBorder="1" applyAlignment="1">
      <alignment horizontal="center" vertical="center"/>
    </xf>
    <xf numFmtId="167" fontId="11" fillId="0" borderId="18" xfId="0" applyNumberFormat="1" applyFont="1" applyBorder="1" applyAlignment="1">
      <alignment vertical="center"/>
    </xf>
    <xf numFmtId="166" fontId="5" fillId="3" borderId="18" xfId="0" applyNumberFormat="1" applyFont="1" applyFill="1" applyBorder="1" applyAlignment="1">
      <alignment horizontal="left" vertical="center"/>
    </xf>
    <xf numFmtId="0" fontId="3" fillId="4" borderId="2" xfId="0" applyFont="1" applyFill="1" applyBorder="1"/>
    <xf numFmtId="166" fontId="5" fillId="3" borderId="3" xfId="0" applyNumberFormat="1" applyFont="1" applyFill="1" applyBorder="1" applyAlignment="1">
      <alignment horizontal="left" vertical="center"/>
    </xf>
    <xf numFmtId="167" fontId="12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34" fillId="4" borderId="4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justify" vertical="center"/>
    </xf>
    <xf numFmtId="0" fontId="15" fillId="0" borderId="5" xfId="0" applyFont="1" applyBorder="1" applyAlignment="1">
      <alignment horizontal="justify" vertical="center"/>
    </xf>
    <xf numFmtId="0" fontId="15" fillId="0" borderId="4" xfId="0" applyFont="1" applyBorder="1" applyAlignment="1">
      <alignment horizontal="left" vertical="center"/>
    </xf>
    <xf numFmtId="0" fontId="29" fillId="0" borderId="4" xfId="0" applyFont="1" applyBorder="1" applyAlignment="1">
      <alignment horizontal="justify" vertical="center"/>
    </xf>
    <xf numFmtId="0" fontId="9" fillId="5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166" fontId="3" fillId="6" borderId="9" xfId="0" applyNumberFormat="1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166" fontId="14" fillId="6" borderId="9" xfId="0" applyNumberFormat="1" applyFont="1" applyFill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166" fontId="6" fillId="6" borderId="9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1" fontId="5" fillId="0" borderId="4" xfId="0" applyNumberFormat="1" applyFont="1" applyBorder="1" applyAlignment="1" applyProtection="1">
      <alignment horizontal="center" vertical="center"/>
      <protection locked="0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Protection="1">
      <protection locked="0"/>
    </xf>
    <xf numFmtId="0" fontId="5" fillId="0" borderId="0" xfId="0" applyFont="1" applyAlignment="1">
      <alignment horizontal="center" vertical="center"/>
    </xf>
    <xf numFmtId="167" fontId="6" fillId="0" borderId="23" xfId="0" applyNumberFormat="1" applyFont="1" applyBorder="1" applyAlignment="1">
      <alignment horizontal="center" vertical="center"/>
    </xf>
    <xf numFmtId="166" fontId="6" fillId="0" borderId="23" xfId="0" applyNumberFormat="1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6" xfId="0" applyFont="1" applyBorder="1"/>
    <xf numFmtId="14" fontId="5" fillId="0" borderId="2" xfId="0" applyNumberFormat="1" applyFont="1" applyBorder="1" applyAlignment="1" applyProtection="1">
      <alignment horizontal="center" vertical="center"/>
      <protection locked="0"/>
    </xf>
    <xf numFmtId="0" fontId="26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20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 locked="0"/>
    </xf>
  </cellXfs>
  <cellStyles count="3">
    <cellStyle name="Normál" xfId="0" builtinId="0"/>
    <cellStyle name="Pénznem" xfId="1" builtinId="4"/>
    <cellStyle name="Százalék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190500</xdr:colOff>
      <xdr:row>1</xdr:row>
      <xdr:rowOff>57151</xdr:rowOff>
    </xdr:from>
    <xdr:to>
      <xdr:col>10</xdr:col>
      <xdr:colOff>38100</xdr:colOff>
      <xdr:row>5</xdr:row>
      <xdr:rowOff>27627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5" y="419101"/>
          <a:ext cx="2066925" cy="618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tabSelected="1" view="pageLayout" topLeftCell="A16" zoomScaleNormal="100" workbookViewId="0">
      <selection activeCell="A95" sqref="A95:J95"/>
    </sheetView>
  </sheetViews>
  <sheetFormatPr defaultRowHeight="13.5" x14ac:dyDescent="0.25"/>
  <cols>
    <col min="1" max="1" width="13.85546875" style="1" customWidth="1"/>
    <col min="2" max="3" width="11.7109375" style="1" customWidth="1"/>
    <col min="4" max="4" width="18" style="1" customWidth="1"/>
    <col min="5" max="5" width="11.85546875" style="1" customWidth="1"/>
    <col min="6" max="6" width="4.42578125" style="1" customWidth="1"/>
    <col min="7" max="7" width="10.28515625" style="1" customWidth="1"/>
    <col min="8" max="8" width="6.140625" style="1" customWidth="1"/>
    <col min="9" max="9" width="15.28515625" style="1" customWidth="1"/>
    <col min="10" max="10" width="16.28515625" style="1" customWidth="1"/>
    <col min="11" max="13" width="9.140625" style="1"/>
    <col min="14" max="14" width="20.85546875" style="1" customWidth="1"/>
    <col min="15" max="16" width="9.140625" style="1"/>
    <col min="17" max="17" width="20.42578125" style="1" customWidth="1"/>
    <col min="18" max="16384" width="9.140625" style="1"/>
  </cols>
  <sheetData>
    <row r="1" spans="1:12" ht="28.5" customHeight="1" x14ac:dyDescent="0.35">
      <c r="A1" s="126" t="s">
        <v>52</v>
      </c>
      <c r="B1" s="126"/>
      <c r="C1" s="126"/>
      <c r="D1" s="126"/>
      <c r="E1" s="65"/>
      <c r="F1" s="96"/>
      <c r="J1" s="79" t="s">
        <v>110</v>
      </c>
    </row>
    <row r="2" spans="1:12" x14ac:dyDescent="0.25">
      <c r="A2" s="2" t="s">
        <v>89</v>
      </c>
      <c r="D2" s="119"/>
    </row>
    <row r="3" spans="1:12" ht="10.5" customHeight="1" x14ac:dyDescent="0.25"/>
    <row r="4" spans="1:12" x14ac:dyDescent="0.25">
      <c r="A4" s="1" t="s">
        <v>90</v>
      </c>
    </row>
    <row r="5" spans="1:12" x14ac:dyDescent="0.25">
      <c r="A5" s="3" t="s">
        <v>10</v>
      </c>
    </row>
    <row r="6" spans="1:12" ht="17.25" customHeight="1" x14ac:dyDescent="0.25">
      <c r="A6" s="4" t="s">
        <v>51</v>
      </c>
    </row>
    <row r="7" spans="1:12" ht="20.25" customHeight="1" x14ac:dyDescent="0.25">
      <c r="A7" s="168" t="s">
        <v>7</v>
      </c>
      <c r="B7" s="180"/>
      <c r="C7" s="181"/>
      <c r="D7" s="6" t="s">
        <v>11</v>
      </c>
      <c r="E7" s="182"/>
      <c r="F7" s="182"/>
      <c r="G7" s="182"/>
      <c r="H7" s="183" t="s">
        <v>114</v>
      </c>
      <c r="I7" s="184"/>
      <c r="J7" s="185"/>
    </row>
    <row r="8" spans="1:12" ht="9.75" customHeight="1" x14ac:dyDescent="0.25">
      <c r="A8" s="7"/>
    </row>
    <row r="9" spans="1:12" x14ac:dyDescent="0.25">
      <c r="A9" s="8" t="s">
        <v>3</v>
      </c>
      <c r="B9" s="8" t="s">
        <v>4</v>
      </c>
      <c r="C9" s="8" t="s">
        <v>5</v>
      </c>
      <c r="D9" s="8" t="s">
        <v>6</v>
      </c>
      <c r="E9" s="9" t="s">
        <v>8</v>
      </c>
      <c r="F9" s="8"/>
      <c r="G9" s="9"/>
      <c r="H9" s="10"/>
      <c r="I9" s="10"/>
      <c r="J9" s="10" t="s">
        <v>2</v>
      </c>
    </row>
    <row r="10" spans="1:12" ht="18.75" customHeight="1" x14ac:dyDescent="0.25">
      <c r="A10" s="175"/>
      <c r="B10" s="176"/>
      <c r="C10" s="177"/>
      <c r="D10" s="178"/>
      <c r="E10" s="178"/>
      <c r="F10" s="36"/>
      <c r="G10" s="37"/>
      <c r="H10" s="38"/>
      <c r="I10" s="38"/>
      <c r="J10" s="179"/>
    </row>
    <row r="11" spans="1:12" ht="6.75" customHeight="1" x14ac:dyDescent="0.25">
      <c r="A11" s="39"/>
      <c r="B11" s="40"/>
      <c r="C11" s="7"/>
      <c r="D11" s="7"/>
      <c r="E11" s="7"/>
      <c r="F11" s="7"/>
      <c r="G11" s="7"/>
      <c r="H11" s="7"/>
      <c r="I11" s="7"/>
      <c r="J11" s="7"/>
    </row>
    <row r="12" spans="1:12" ht="14.25" thickBot="1" x14ac:dyDescent="0.3">
      <c r="A12" s="11" t="s">
        <v>0</v>
      </c>
      <c r="B12" s="11"/>
      <c r="C12" s="12" t="s">
        <v>1</v>
      </c>
      <c r="D12" s="13"/>
      <c r="E12" s="13" t="s">
        <v>99</v>
      </c>
      <c r="F12" s="13" t="s">
        <v>111</v>
      </c>
      <c r="G12" s="13" t="s">
        <v>100</v>
      </c>
      <c r="H12" s="13" t="s">
        <v>33</v>
      </c>
      <c r="I12" s="13" t="s">
        <v>101</v>
      </c>
      <c r="J12" s="13" t="s">
        <v>98</v>
      </c>
      <c r="K12" s="1" t="s">
        <v>112</v>
      </c>
    </row>
    <row r="13" spans="1:12" ht="23.25" customHeight="1" thickBot="1" x14ac:dyDescent="0.3">
      <c r="A13" s="50" t="s">
        <v>32</v>
      </c>
      <c r="B13" s="130" t="s">
        <v>97</v>
      </c>
      <c r="C13" s="130"/>
      <c r="D13" s="130"/>
      <c r="E13" s="62"/>
      <c r="F13" s="62"/>
      <c r="G13" s="49"/>
      <c r="H13" s="49"/>
      <c r="I13" s="49"/>
      <c r="J13" s="106"/>
      <c r="K13" s="155">
        <f>SUM(J16:J45)</f>
        <v>0</v>
      </c>
      <c r="L13" s="156"/>
    </row>
    <row r="14" spans="1:12" s="52" customFormat="1" ht="4.5" customHeight="1" x14ac:dyDescent="0.25">
      <c r="A14" s="51"/>
      <c r="B14" s="53"/>
      <c r="C14" s="53"/>
      <c r="D14" s="53"/>
      <c r="E14" s="53"/>
      <c r="F14" s="53"/>
      <c r="G14" s="54"/>
      <c r="H14" s="55"/>
      <c r="I14" s="55"/>
      <c r="J14" s="55"/>
    </row>
    <row r="15" spans="1:12" ht="21.75" customHeight="1" x14ac:dyDescent="0.25">
      <c r="A15" s="56" t="s">
        <v>32</v>
      </c>
      <c r="B15" s="140" t="s">
        <v>44</v>
      </c>
      <c r="C15" s="140"/>
      <c r="D15" s="140"/>
      <c r="E15" s="61"/>
      <c r="F15" s="95"/>
      <c r="G15" s="44"/>
      <c r="H15" s="44"/>
      <c r="I15" s="44"/>
      <c r="J15" s="57"/>
    </row>
    <row r="16" spans="1:12" ht="16.5" customHeight="1" x14ac:dyDescent="0.25">
      <c r="A16" s="161"/>
      <c r="B16" s="142" t="s">
        <v>9</v>
      </c>
      <c r="C16" s="142"/>
      <c r="D16" s="142"/>
      <c r="E16" s="67">
        <v>300</v>
      </c>
      <c r="F16" s="97">
        <v>0.05</v>
      </c>
      <c r="G16" s="15">
        <f>E16+E16*F16</f>
        <v>315</v>
      </c>
      <c r="H16" s="80" t="s">
        <v>14</v>
      </c>
      <c r="I16" s="73">
        <f>E16*A16</f>
        <v>0</v>
      </c>
      <c r="J16" s="60">
        <f>G16*A16</f>
        <v>0</v>
      </c>
    </row>
    <row r="17" spans="1:10" ht="16.5" customHeight="1" x14ac:dyDescent="0.25">
      <c r="A17" s="162"/>
      <c r="B17" s="142" t="s">
        <v>38</v>
      </c>
      <c r="C17" s="142"/>
      <c r="D17" s="142"/>
      <c r="E17" s="67">
        <v>200</v>
      </c>
      <c r="F17" s="97">
        <v>0.05</v>
      </c>
      <c r="G17" s="15">
        <f t="shared" ref="G17:G19" si="0">E17+E17*F17</f>
        <v>210</v>
      </c>
      <c r="H17" s="80" t="s">
        <v>14</v>
      </c>
      <c r="I17" s="73">
        <f t="shared" ref="I17:I79" si="1">E17*A17</f>
        <v>0</v>
      </c>
      <c r="J17" s="60">
        <f t="shared" ref="J17:J79" si="2">G17*A17</f>
        <v>0</v>
      </c>
    </row>
    <row r="18" spans="1:10" ht="27.75" customHeight="1" x14ac:dyDescent="0.25">
      <c r="A18" s="162"/>
      <c r="B18" s="143" t="s">
        <v>87</v>
      </c>
      <c r="C18" s="144"/>
      <c r="D18" s="145"/>
      <c r="E18" s="67">
        <v>1700</v>
      </c>
      <c r="F18" s="97">
        <v>0.05</v>
      </c>
      <c r="G18" s="15">
        <f t="shared" si="0"/>
        <v>1785</v>
      </c>
      <c r="H18" s="80" t="s">
        <v>14</v>
      </c>
      <c r="I18" s="73">
        <f t="shared" si="1"/>
        <v>0</v>
      </c>
      <c r="J18" s="60">
        <f t="shared" si="2"/>
        <v>0</v>
      </c>
    </row>
    <row r="19" spans="1:10" ht="16.5" customHeight="1" x14ac:dyDescent="0.25">
      <c r="A19" s="162"/>
      <c r="B19" s="142" t="s">
        <v>54</v>
      </c>
      <c r="C19" s="142"/>
      <c r="D19" s="142"/>
      <c r="E19" s="67">
        <v>200</v>
      </c>
      <c r="F19" s="97">
        <v>0.05</v>
      </c>
      <c r="G19" s="15">
        <f t="shared" si="0"/>
        <v>210</v>
      </c>
      <c r="H19" s="80" t="s">
        <v>14</v>
      </c>
      <c r="I19" s="73">
        <f t="shared" si="1"/>
        <v>0</v>
      </c>
      <c r="J19" s="60">
        <f t="shared" si="2"/>
        <v>0</v>
      </c>
    </row>
    <row r="20" spans="1:10" ht="6" customHeight="1" x14ac:dyDescent="0.25">
      <c r="A20" s="19"/>
      <c r="B20" s="141"/>
      <c r="C20" s="141"/>
      <c r="D20" s="141"/>
      <c r="E20" s="64"/>
      <c r="F20" s="98"/>
      <c r="G20" s="17"/>
      <c r="H20" s="83"/>
      <c r="I20" s="73"/>
      <c r="J20" s="60"/>
    </row>
    <row r="21" spans="1:10" ht="20.100000000000001" customHeight="1" x14ac:dyDescent="0.25">
      <c r="A21" s="45" t="s">
        <v>32</v>
      </c>
      <c r="B21" s="140" t="s">
        <v>80</v>
      </c>
      <c r="C21" s="140"/>
      <c r="D21" s="140"/>
      <c r="E21" s="61"/>
      <c r="F21" s="99"/>
      <c r="G21" s="43"/>
      <c r="H21" s="84"/>
      <c r="I21" s="73"/>
      <c r="J21" s="60"/>
    </row>
    <row r="22" spans="1:10" ht="16.5" customHeight="1" x14ac:dyDescent="0.25">
      <c r="A22" s="162"/>
      <c r="B22" s="146" t="s">
        <v>79</v>
      </c>
      <c r="C22" s="146"/>
      <c r="D22" s="146"/>
      <c r="E22" s="68">
        <v>700</v>
      </c>
      <c r="F22" s="97">
        <v>0.05</v>
      </c>
      <c r="G22" s="15">
        <f t="shared" ref="G22:G28" si="3">E22+E22*F22</f>
        <v>735</v>
      </c>
      <c r="H22" s="80" t="s">
        <v>14</v>
      </c>
      <c r="I22" s="73">
        <f t="shared" si="1"/>
        <v>0</v>
      </c>
      <c r="J22" s="60">
        <f t="shared" si="2"/>
        <v>0</v>
      </c>
    </row>
    <row r="23" spans="1:10" ht="16.5" customHeight="1" x14ac:dyDescent="0.25">
      <c r="A23" s="162"/>
      <c r="B23" s="146" t="s">
        <v>70</v>
      </c>
      <c r="C23" s="146"/>
      <c r="D23" s="146"/>
      <c r="E23" s="68">
        <v>700</v>
      </c>
      <c r="F23" s="97">
        <v>0.05</v>
      </c>
      <c r="G23" s="15">
        <f t="shared" si="3"/>
        <v>735</v>
      </c>
      <c r="H23" s="80" t="s">
        <v>14</v>
      </c>
      <c r="I23" s="73">
        <f t="shared" si="1"/>
        <v>0</v>
      </c>
      <c r="J23" s="60">
        <f t="shared" si="2"/>
        <v>0</v>
      </c>
    </row>
    <row r="24" spans="1:10" ht="16.5" customHeight="1" x14ac:dyDescent="0.25">
      <c r="A24" s="162"/>
      <c r="B24" s="146" t="s">
        <v>55</v>
      </c>
      <c r="C24" s="146"/>
      <c r="D24" s="146"/>
      <c r="E24" s="68">
        <v>1200</v>
      </c>
      <c r="F24" s="97">
        <v>0.05</v>
      </c>
      <c r="G24" s="15">
        <f t="shared" si="3"/>
        <v>1260</v>
      </c>
      <c r="H24" s="80" t="s">
        <v>14</v>
      </c>
      <c r="I24" s="73">
        <f t="shared" si="1"/>
        <v>0</v>
      </c>
      <c r="J24" s="60">
        <f t="shared" si="2"/>
        <v>0</v>
      </c>
    </row>
    <row r="25" spans="1:10" ht="16.5" customHeight="1" x14ac:dyDescent="0.25">
      <c r="A25" s="162"/>
      <c r="B25" s="146" t="s">
        <v>83</v>
      </c>
      <c r="C25" s="146"/>
      <c r="D25" s="146"/>
      <c r="E25" s="68">
        <v>1200</v>
      </c>
      <c r="F25" s="97">
        <v>0.05</v>
      </c>
      <c r="G25" s="15">
        <f t="shared" si="3"/>
        <v>1260</v>
      </c>
      <c r="H25" s="80" t="s">
        <v>14</v>
      </c>
      <c r="I25" s="73">
        <f t="shared" si="1"/>
        <v>0</v>
      </c>
      <c r="J25" s="60">
        <f t="shared" si="2"/>
        <v>0</v>
      </c>
    </row>
    <row r="26" spans="1:10" ht="16.5" customHeight="1" x14ac:dyDescent="0.25">
      <c r="A26" s="162"/>
      <c r="B26" s="146" t="s">
        <v>69</v>
      </c>
      <c r="C26" s="146"/>
      <c r="D26" s="146"/>
      <c r="E26" s="68">
        <v>1200</v>
      </c>
      <c r="F26" s="97">
        <v>0.05</v>
      </c>
      <c r="G26" s="15">
        <f t="shared" si="3"/>
        <v>1260</v>
      </c>
      <c r="H26" s="80" t="s">
        <v>14</v>
      </c>
      <c r="I26" s="73">
        <f t="shared" si="1"/>
        <v>0</v>
      </c>
      <c r="J26" s="60">
        <f t="shared" si="2"/>
        <v>0</v>
      </c>
    </row>
    <row r="27" spans="1:10" ht="16.5" customHeight="1" x14ac:dyDescent="0.25">
      <c r="A27" s="162"/>
      <c r="B27" s="146" t="s">
        <v>68</v>
      </c>
      <c r="C27" s="146"/>
      <c r="D27" s="146"/>
      <c r="E27" s="68">
        <v>1200</v>
      </c>
      <c r="F27" s="97">
        <v>0.05</v>
      </c>
      <c r="G27" s="15">
        <f t="shared" si="3"/>
        <v>1260</v>
      </c>
      <c r="H27" s="80" t="s">
        <v>14</v>
      </c>
      <c r="I27" s="73">
        <f t="shared" si="1"/>
        <v>0</v>
      </c>
      <c r="J27" s="60">
        <f t="shared" si="2"/>
        <v>0</v>
      </c>
    </row>
    <row r="28" spans="1:10" ht="16.5" customHeight="1" x14ac:dyDescent="0.25">
      <c r="A28" s="162"/>
      <c r="B28" s="146" t="s">
        <v>56</v>
      </c>
      <c r="C28" s="146"/>
      <c r="D28" s="146"/>
      <c r="E28" s="68">
        <v>1500</v>
      </c>
      <c r="F28" s="97">
        <v>0.05</v>
      </c>
      <c r="G28" s="15">
        <f t="shared" si="3"/>
        <v>1575</v>
      </c>
      <c r="H28" s="80" t="s">
        <v>14</v>
      </c>
      <c r="I28" s="73">
        <f t="shared" si="1"/>
        <v>0</v>
      </c>
      <c r="J28" s="60">
        <f t="shared" si="2"/>
        <v>0</v>
      </c>
    </row>
    <row r="29" spans="1:10" ht="5.25" customHeight="1" x14ac:dyDescent="0.25">
      <c r="A29" s="19"/>
      <c r="B29" s="151"/>
      <c r="C29" s="151"/>
      <c r="D29" s="151"/>
      <c r="E29" s="68"/>
      <c r="F29" s="101"/>
      <c r="G29" s="15"/>
      <c r="H29" s="16"/>
      <c r="I29" s="73"/>
      <c r="J29" s="60"/>
    </row>
    <row r="30" spans="1:10" ht="20.25" customHeight="1" x14ac:dyDescent="0.25">
      <c r="A30" s="45" t="s">
        <v>32</v>
      </c>
      <c r="B30" s="140" t="s">
        <v>82</v>
      </c>
      <c r="C30" s="140"/>
      <c r="D30" s="140"/>
      <c r="E30" s="68"/>
      <c r="F30" s="101"/>
      <c r="G30" s="15"/>
      <c r="H30" s="42"/>
      <c r="I30" s="73"/>
      <c r="J30" s="60"/>
    </row>
    <row r="31" spans="1:10" ht="16.5" customHeight="1" x14ac:dyDescent="0.25">
      <c r="A31" s="162"/>
      <c r="B31" s="148" t="s">
        <v>57</v>
      </c>
      <c r="C31" s="149"/>
      <c r="D31" s="150"/>
      <c r="E31" s="68">
        <v>1700</v>
      </c>
      <c r="F31" s="97">
        <v>0.05</v>
      </c>
      <c r="G31" s="15">
        <f t="shared" ref="G31:G36" si="4">E31+E31*F31</f>
        <v>1785</v>
      </c>
      <c r="H31" s="80" t="s">
        <v>14</v>
      </c>
      <c r="I31" s="73">
        <f t="shared" si="1"/>
        <v>0</v>
      </c>
      <c r="J31" s="60">
        <f t="shared" si="2"/>
        <v>0</v>
      </c>
    </row>
    <row r="32" spans="1:10" ht="16.5" customHeight="1" x14ac:dyDescent="0.25">
      <c r="A32" s="162"/>
      <c r="B32" s="148" t="s">
        <v>94</v>
      </c>
      <c r="C32" s="149"/>
      <c r="D32" s="150"/>
      <c r="E32" s="68">
        <v>2200</v>
      </c>
      <c r="F32" s="97">
        <v>0.05</v>
      </c>
      <c r="G32" s="15">
        <f t="shared" si="4"/>
        <v>2310</v>
      </c>
      <c r="H32" s="80" t="s">
        <v>14</v>
      </c>
      <c r="I32" s="73">
        <f t="shared" si="1"/>
        <v>0</v>
      </c>
      <c r="J32" s="60">
        <f t="shared" si="2"/>
        <v>0</v>
      </c>
    </row>
    <row r="33" spans="1:12" ht="16.5" customHeight="1" x14ac:dyDescent="0.25">
      <c r="A33" s="162"/>
      <c r="B33" s="148" t="s">
        <v>71</v>
      </c>
      <c r="C33" s="149"/>
      <c r="D33" s="150"/>
      <c r="E33" s="15">
        <v>1700</v>
      </c>
      <c r="F33" s="97">
        <v>0.05</v>
      </c>
      <c r="G33" s="15">
        <f t="shared" si="4"/>
        <v>1785</v>
      </c>
      <c r="H33" s="80" t="s">
        <v>14</v>
      </c>
      <c r="I33" s="73">
        <f t="shared" si="1"/>
        <v>0</v>
      </c>
      <c r="J33" s="60">
        <f t="shared" si="2"/>
        <v>0</v>
      </c>
    </row>
    <row r="34" spans="1:12" ht="16.5" customHeight="1" x14ac:dyDescent="0.25">
      <c r="A34" s="162"/>
      <c r="B34" s="148" t="s">
        <v>73</v>
      </c>
      <c r="C34" s="149"/>
      <c r="D34" s="150"/>
      <c r="E34" s="15">
        <v>2500</v>
      </c>
      <c r="F34" s="97">
        <v>0.05</v>
      </c>
      <c r="G34" s="15">
        <f t="shared" si="4"/>
        <v>2625</v>
      </c>
      <c r="H34" s="80" t="s">
        <v>14</v>
      </c>
      <c r="I34" s="73">
        <f t="shared" si="1"/>
        <v>0</v>
      </c>
      <c r="J34" s="60">
        <f t="shared" si="2"/>
        <v>0</v>
      </c>
    </row>
    <row r="35" spans="1:12" ht="16.5" customHeight="1" x14ac:dyDescent="0.25">
      <c r="A35" s="162"/>
      <c r="B35" s="148" t="s">
        <v>58</v>
      </c>
      <c r="C35" s="149"/>
      <c r="D35" s="150"/>
      <c r="E35" s="15">
        <v>1700</v>
      </c>
      <c r="F35" s="97">
        <v>0.05</v>
      </c>
      <c r="G35" s="15">
        <f t="shared" si="4"/>
        <v>1785</v>
      </c>
      <c r="H35" s="80" t="s">
        <v>14</v>
      </c>
      <c r="I35" s="73">
        <f t="shared" si="1"/>
        <v>0</v>
      </c>
      <c r="J35" s="60">
        <f t="shared" si="2"/>
        <v>0</v>
      </c>
    </row>
    <row r="36" spans="1:12" ht="16.5" customHeight="1" x14ac:dyDescent="0.25">
      <c r="A36" s="162"/>
      <c r="B36" s="148" t="s">
        <v>72</v>
      </c>
      <c r="C36" s="149"/>
      <c r="D36" s="150"/>
      <c r="E36" s="15">
        <v>1700</v>
      </c>
      <c r="F36" s="97">
        <v>0.05</v>
      </c>
      <c r="G36" s="15">
        <f t="shared" si="4"/>
        <v>1785</v>
      </c>
      <c r="H36" s="80" t="s">
        <v>14</v>
      </c>
      <c r="I36" s="73">
        <f t="shared" si="1"/>
        <v>0</v>
      </c>
      <c r="J36" s="60">
        <f t="shared" si="2"/>
        <v>0</v>
      </c>
    </row>
    <row r="37" spans="1:12" ht="20.100000000000001" customHeight="1" x14ac:dyDescent="0.25">
      <c r="A37" s="45"/>
      <c r="B37" s="140" t="s">
        <v>12</v>
      </c>
      <c r="C37" s="140"/>
      <c r="D37" s="140"/>
      <c r="E37" s="61"/>
      <c r="F37" s="99"/>
      <c r="G37" s="15"/>
      <c r="H37" s="81"/>
      <c r="I37" s="73"/>
      <c r="J37" s="60"/>
      <c r="K37" s="18"/>
    </row>
    <row r="38" spans="1:12" ht="18.75" customHeight="1" x14ac:dyDescent="0.25">
      <c r="A38" s="162"/>
      <c r="B38" s="146" t="s">
        <v>34</v>
      </c>
      <c r="C38" s="146"/>
      <c r="D38" s="146"/>
      <c r="E38" s="15">
        <v>350</v>
      </c>
      <c r="F38" s="97">
        <v>0.05</v>
      </c>
      <c r="G38" s="15">
        <f t="shared" ref="G38:G45" si="5">E38*1.05</f>
        <v>367.5</v>
      </c>
      <c r="H38" s="80" t="s">
        <v>14</v>
      </c>
      <c r="I38" s="73">
        <f t="shared" si="1"/>
        <v>0</v>
      </c>
      <c r="J38" s="60">
        <f t="shared" si="2"/>
        <v>0</v>
      </c>
      <c r="K38" s="18"/>
    </row>
    <row r="39" spans="1:12" ht="18.75" customHeight="1" x14ac:dyDescent="0.25">
      <c r="A39" s="162"/>
      <c r="B39" s="146" t="s">
        <v>13</v>
      </c>
      <c r="C39" s="146"/>
      <c r="D39" s="146"/>
      <c r="E39" s="15">
        <v>350</v>
      </c>
      <c r="F39" s="97">
        <v>0.05</v>
      </c>
      <c r="G39" s="15">
        <f t="shared" si="5"/>
        <v>367.5</v>
      </c>
      <c r="H39" s="80" t="s">
        <v>14</v>
      </c>
      <c r="I39" s="73">
        <f t="shared" si="1"/>
        <v>0</v>
      </c>
      <c r="J39" s="60">
        <f t="shared" si="2"/>
        <v>0</v>
      </c>
      <c r="K39" s="18"/>
    </row>
    <row r="40" spans="1:12" ht="6.75" customHeight="1" x14ac:dyDescent="0.25">
      <c r="A40" s="58"/>
      <c r="B40" s="147"/>
      <c r="C40" s="147"/>
      <c r="D40" s="147"/>
      <c r="E40" s="63"/>
      <c r="F40" s="100"/>
      <c r="G40" s="15"/>
      <c r="H40" s="82"/>
      <c r="I40" s="73"/>
      <c r="J40" s="60"/>
      <c r="K40" s="18"/>
    </row>
    <row r="41" spans="1:12" ht="20.100000000000001" customHeight="1" x14ac:dyDescent="0.25">
      <c r="A41" s="45" t="s">
        <v>32</v>
      </c>
      <c r="B41" s="140" t="s">
        <v>81</v>
      </c>
      <c r="C41" s="140"/>
      <c r="D41" s="140"/>
      <c r="E41" s="61"/>
      <c r="F41" s="99"/>
      <c r="G41" s="15"/>
      <c r="H41" s="81"/>
      <c r="I41" s="73"/>
      <c r="J41" s="60"/>
      <c r="K41" s="18"/>
    </row>
    <row r="42" spans="1:12" ht="18.75" customHeight="1" x14ac:dyDescent="0.25">
      <c r="A42" s="162"/>
      <c r="B42" s="146" t="s">
        <v>39</v>
      </c>
      <c r="C42" s="146"/>
      <c r="D42" s="146"/>
      <c r="E42" s="15">
        <v>400</v>
      </c>
      <c r="F42" s="97">
        <v>0.05</v>
      </c>
      <c r="G42" s="15">
        <f t="shared" si="5"/>
        <v>420</v>
      </c>
      <c r="H42" s="80" t="s">
        <v>14</v>
      </c>
      <c r="I42" s="73">
        <f t="shared" si="1"/>
        <v>0</v>
      </c>
      <c r="J42" s="60">
        <f t="shared" si="2"/>
        <v>0</v>
      </c>
      <c r="K42" s="18"/>
    </row>
    <row r="43" spans="1:12" ht="18.75" customHeight="1" x14ac:dyDescent="0.25">
      <c r="A43" s="162"/>
      <c r="B43" s="146" t="s">
        <v>74</v>
      </c>
      <c r="C43" s="146"/>
      <c r="D43" s="146"/>
      <c r="E43" s="15">
        <v>450</v>
      </c>
      <c r="F43" s="97">
        <v>0.05</v>
      </c>
      <c r="G43" s="15">
        <f t="shared" si="5"/>
        <v>472.5</v>
      </c>
      <c r="H43" s="80" t="s">
        <v>14</v>
      </c>
      <c r="I43" s="73">
        <f t="shared" si="1"/>
        <v>0</v>
      </c>
      <c r="J43" s="60">
        <f t="shared" si="2"/>
        <v>0</v>
      </c>
      <c r="K43" s="18"/>
    </row>
    <row r="44" spans="1:12" ht="18.75" customHeight="1" x14ac:dyDescent="0.25">
      <c r="A44" s="162"/>
      <c r="B44" s="146" t="s">
        <v>75</v>
      </c>
      <c r="C44" s="146"/>
      <c r="D44" s="146"/>
      <c r="E44" s="15">
        <v>450</v>
      </c>
      <c r="F44" s="97">
        <v>0.05</v>
      </c>
      <c r="G44" s="15">
        <f t="shared" si="5"/>
        <v>472.5</v>
      </c>
      <c r="H44" s="80" t="s">
        <v>14</v>
      </c>
      <c r="I44" s="73">
        <f t="shared" si="1"/>
        <v>0</v>
      </c>
      <c r="J44" s="60">
        <f t="shared" si="2"/>
        <v>0</v>
      </c>
      <c r="K44" s="18"/>
    </row>
    <row r="45" spans="1:12" ht="18.75" customHeight="1" thickBot="1" x14ac:dyDescent="0.3">
      <c r="A45" s="162"/>
      <c r="B45" s="146" t="s">
        <v>76</v>
      </c>
      <c r="C45" s="146"/>
      <c r="D45" s="146"/>
      <c r="E45" s="15">
        <v>450</v>
      </c>
      <c r="F45" s="97">
        <v>0.05</v>
      </c>
      <c r="G45" s="15">
        <f t="shared" si="5"/>
        <v>472.5</v>
      </c>
      <c r="H45" s="80" t="s">
        <v>14</v>
      </c>
      <c r="I45" s="73">
        <f t="shared" si="1"/>
        <v>0</v>
      </c>
      <c r="J45" s="60">
        <f t="shared" si="2"/>
        <v>0</v>
      </c>
      <c r="K45" s="1" t="s">
        <v>112</v>
      </c>
    </row>
    <row r="46" spans="1:12" ht="19.5" customHeight="1" thickBot="1" x14ac:dyDescent="0.3">
      <c r="A46" s="46" t="s">
        <v>32</v>
      </c>
      <c r="B46" s="130" t="s">
        <v>41</v>
      </c>
      <c r="C46" s="130"/>
      <c r="D46" s="130"/>
      <c r="E46" s="62"/>
      <c r="F46" s="102"/>
      <c r="G46" s="49"/>
      <c r="H46" s="49"/>
      <c r="I46" s="73"/>
      <c r="J46" s="107"/>
      <c r="K46" s="155">
        <f>SUM(J48:J49)</f>
        <v>0</v>
      </c>
      <c r="L46" s="156"/>
    </row>
    <row r="47" spans="1:12" ht="17.25" customHeight="1" x14ac:dyDescent="0.25">
      <c r="A47" s="14" t="s">
        <v>32</v>
      </c>
      <c r="B47" s="131" t="s">
        <v>42</v>
      </c>
      <c r="C47" s="131"/>
      <c r="D47" s="131"/>
      <c r="E47" s="66"/>
      <c r="F47" s="103"/>
      <c r="G47" s="47"/>
      <c r="H47" s="48"/>
      <c r="I47" s="73"/>
      <c r="J47" s="60"/>
    </row>
    <row r="48" spans="1:12" ht="29.25" customHeight="1" x14ac:dyDescent="0.25">
      <c r="A48" s="162"/>
      <c r="B48" s="132" t="s">
        <v>84</v>
      </c>
      <c r="C48" s="133"/>
      <c r="D48" s="134"/>
      <c r="E48" s="70">
        <v>320</v>
      </c>
      <c r="F48" s="97">
        <v>0.27</v>
      </c>
      <c r="G48" s="15">
        <f>E48*1.27</f>
        <v>406.4</v>
      </c>
      <c r="H48" s="16" t="s">
        <v>46</v>
      </c>
      <c r="I48" s="73">
        <f t="shared" si="1"/>
        <v>0</v>
      </c>
      <c r="J48" s="60">
        <f t="shared" si="2"/>
        <v>0</v>
      </c>
    </row>
    <row r="49" spans="1:12" ht="19.5" customHeight="1" x14ac:dyDescent="0.25">
      <c r="A49" s="161"/>
      <c r="B49" s="135" t="s">
        <v>85</v>
      </c>
      <c r="C49" s="135"/>
      <c r="D49" s="135"/>
      <c r="E49" s="70">
        <v>475</v>
      </c>
      <c r="F49" s="97">
        <v>0.27</v>
      </c>
      <c r="G49" s="15">
        <f>E49*1.27</f>
        <v>603.25</v>
      </c>
      <c r="H49" s="41" t="s">
        <v>46</v>
      </c>
      <c r="I49" s="73">
        <f t="shared" si="1"/>
        <v>0</v>
      </c>
      <c r="J49" s="60">
        <f t="shared" si="2"/>
        <v>0</v>
      </c>
      <c r="K49" s="1" t="s">
        <v>112</v>
      </c>
    </row>
    <row r="50" spans="1:12" ht="4.5" customHeight="1" thickBot="1" x14ac:dyDescent="0.3">
      <c r="A50" s="59"/>
      <c r="B50" s="21"/>
      <c r="C50" s="21"/>
      <c r="D50" s="21"/>
      <c r="E50" s="69"/>
      <c r="F50" s="104"/>
      <c r="G50" s="21"/>
      <c r="H50" s="21"/>
      <c r="I50" s="74"/>
      <c r="J50" s="60"/>
      <c r="K50" s="20"/>
    </row>
    <row r="51" spans="1:12" ht="21" customHeight="1" thickBot="1" x14ac:dyDescent="0.3">
      <c r="A51" s="46" t="s">
        <v>32</v>
      </c>
      <c r="B51" s="130" t="s">
        <v>96</v>
      </c>
      <c r="C51" s="130"/>
      <c r="D51" s="130"/>
      <c r="E51" s="72"/>
      <c r="F51" s="105"/>
      <c r="G51" s="71"/>
      <c r="H51" s="116"/>
      <c r="I51" s="118"/>
      <c r="J51" s="117"/>
      <c r="K51" s="157">
        <f>SUM(J52:J87)</f>
        <v>0</v>
      </c>
      <c r="L51" s="158"/>
    </row>
    <row r="52" spans="1:12" ht="15.75" customHeight="1" x14ac:dyDescent="0.25">
      <c r="A52" s="163"/>
      <c r="B52" s="136" t="s">
        <v>59</v>
      </c>
      <c r="C52" s="136"/>
      <c r="D52" s="136"/>
      <c r="E52" s="23">
        <v>500</v>
      </c>
      <c r="F52" s="97">
        <v>0.27</v>
      </c>
      <c r="G52" s="23">
        <f>E52*1.27</f>
        <v>635</v>
      </c>
      <c r="H52" s="85" t="s">
        <v>25</v>
      </c>
      <c r="I52" s="111">
        <f t="shared" si="1"/>
        <v>0</v>
      </c>
      <c r="J52" s="60">
        <f t="shared" si="2"/>
        <v>0</v>
      </c>
      <c r="K52" s="22"/>
    </row>
    <row r="53" spans="1:12" ht="15.75" customHeight="1" x14ac:dyDescent="0.25">
      <c r="A53" s="164"/>
      <c r="B53" s="123" t="s">
        <v>60</v>
      </c>
      <c r="C53" s="124"/>
      <c r="D53" s="125"/>
      <c r="E53" s="23">
        <v>1000</v>
      </c>
      <c r="F53" s="97">
        <v>0.27</v>
      </c>
      <c r="G53" s="23">
        <f t="shared" ref="G53:G87" si="6">E53*1.27</f>
        <v>1270</v>
      </c>
      <c r="H53" s="85" t="s">
        <v>25</v>
      </c>
      <c r="I53" s="73">
        <f t="shared" si="1"/>
        <v>0</v>
      </c>
      <c r="J53" s="60">
        <f t="shared" si="2"/>
        <v>0</v>
      </c>
      <c r="K53" s="22"/>
    </row>
    <row r="54" spans="1:12" ht="15.75" customHeight="1" x14ac:dyDescent="0.25">
      <c r="A54" s="164"/>
      <c r="B54" s="123" t="s">
        <v>61</v>
      </c>
      <c r="C54" s="124"/>
      <c r="D54" s="125"/>
      <c r="E54" s="23">
        <v>1000</v>
      </c>
      <c r="F54" s="97">
        <v>0.27</v>
      </c>
      <c r="G54" s="23">
        <f>E54*1.27</f>
        <v>1270</v>
      </c>
      <c r="H54" s="85" t="s">
        <v>25</v>
      </c>
      <c r="I54" s="73">
        <f t="shared" si="1"/>
        <v>0</v>
      </c>
      <c r="J54" s="60">
        <f t="shared" si="2"/>
        <v>0</v>
      </c>
      <c r="K54" s="22"/>
    </row>
    <row r="55" spans="1:12" ht="15.75" customHeight="1" thickBot="1" x14ac:dyDescent="0.3">
      <c r="A55" s="165"/>
      <c r="B55" s="152" t="s">
        <v>62</v>
      </c>
      <c r="C55" s="153"/>
      <c r="D55" s="154"/>
      <c r="E55" s="24">
        <v>2000</v>
      </c>
      <c r="F55" s="113">
        <v>0.27</v>
      </c>
      <c r="G55" s="24">
        <f t="shared" si="6"/>
        <v>2540</v>
      </c>
      <c r="H55" s="86" t="s">
        <v>25</v>
      </c>
      <c r="I55" s="114">
        <f t="shared" si="1"/>
        <v>0</v>
      </c>
      <c r="J55" s="115">
        <f t="shared" si="2"/>
        <v>0</v>
      </c>
      <c r="K55" s="22"/>
    </row>
    <row r="56" spans="1:12" ht="15.75" customHeight="1" x14ac:dyDescent="0.25">
      <c r="A56" s="166"/>
      <c r="B56" s="137" t="s">
        <v>86</v>
      </c>
      <c r="C56" s="137"/>
      <c r="D56" s="137"/>
      <c r="E56" s="108">
        <v>2000</v>
      </c>
      <c r="F56" s="109">
        <v>0.27</v>
      </c>
      <c r="G56" s="108">
        <f t="shared" si="6"/>
        <v>2540</v>
      </c>
      <c r="H56" s="110" t="s">
        <v>25</v>
      </c>
      <c r="I56" s="111">
        <f t="shared" si="1"/>
        <v>0</v>
      </c>
      <c r="J56" s="112">
        <f t="shared" si="2"/>
        <v>0</v>
      </c>
      <c r="K56" s="22"/>
    </row>
    <row r="57" spans="1:12" ht="15.75" customHeight="1" x14ac:dyDescent="0.25">
      <c r="A57" s="163"/>
      <c r="B57" s="136" t="s">
        <v>63</v>
      </c>
      <c r="C57" s="136"/>
      <c r="D57" s="136"/>
      <c r="E57" s="23">
        <v>5000</v>
      </c>
      <c r="F57" s="97">
        <v>0.27</v>
      </c>
      <c r="G57" s="23">
        <f t="shared" si="6"/>
        <v>6350</v>
      </c>
      <c r="H57" s="85" t="s">
        <v>46</v>
      </c>
      <c r="I57" s="73">
        <f t="shared" si="1"/>
        <v>0</v>
      </c>
      <c r="J57" s="60">
        <f t="shared" si="2"/>
        <v>0</v>
      </c>
      <c r="K57" s="22"/>
    </row>
    <row r="58" spans="1:12" ht="15.75" customHeight="1" x14ac:dyDescent="0.25">
      <c r="A58" s="163"/>
      <c r="B58" s="136" t="s">
        <v>64</v>
      </c>
      <c r="C58" s="136"/>
      <c r="D58" s="136"/>
      <c r="E58" s="23">
        <v>5000</v>
      </c>
      <c r="F58" s="97">
        <v>0.27</v>
      </c>
      <c r="G58" s="23">
        <f t="shared" si="6"/>
        <v>6350</v>
      </c>
      <c r="H58" s="85" t="s">
        <v>46</v>
      </c>
      <c r="I58" s="73">
        <f t="shared" si="1"/>
        <v>0</v>
      </c>
      <c r="J58" s="60">
        <f t="shared" si="2"/>
        <v>0</v>
      </c>
      <c r="K58" s="22"/>
    </row>
    <row r="59" spans="1:12" ht="15.75" customHeight="1" x14ac:dyDescent="0.25">
      <c r="A59" s="163"/>
      <c r="B59" s="136" t="s">
        <v>36</v>
      </c>
      <c r="C59" s="136"/>
      <c r="D59" s="136"/>
      <c r="E59" s="23">
        <v>10000</v>
      </c>
      <c r="F59" s="97">
        <v>0.27</v>
      </c>
      <c r="G59" s="23">
        <f t="shared" si="6"/>
        <v>12700</v>
      </c>
      <c r="H59" s="85" t="s">
        <v>46</v>
      </c>
      <c r="I59" s="73">
        <f t="shared" si="1"/>
        <v>0</v>
      </c>
      <c r="J59" s="60">
        <f t="shared" si="2"/>
        <v>0</v>
      </c>
      <c r="K59" s="22"/>
    </row>
    <row r="60" spans="1:12" ht="15.75" customHeight="1" x14ac:dyDescent="0.25">
      <c r="A60" s="163"/>
      <c r="B60" s="136" t="s">
        <v>37</v>
      </c>
      <c r="C60" s="136"/>
      <c r="D60" s="136"/>
      <c r="E60" s="23">
        <v>1000</v>
      </c>
      <c r="F60" s="97">
        <v>0.27</v>
      </c>
      <c r="G60" s="23">
        <f t="shared" si="6"/>
        <v>1270</v>
      </c>
      <c r="H60" s="85" t="s">
        <v>46</v>
      </c>
      <c r="I60" s="73">
        <f t="shared" si="1"/>
        <v>0</v>
      </c>
      <c r="J60" s="60">
        <f t="shared" si="2"/>
        <v>0</v>
      </c>
      <c r="K60" s="22"/>
    </row>
    <row r="61" spans="1:12" ht="15.75" customHeight="1" x14ac:dyDescent="0.25">
      <c r="A61" s="163"/>
      <c r="B61" s="136" t="s">
        <v>15</v>
      </c>
      <c r="C61" s="136"/>
      <c r="D61" s="136"/>
      <c r="E61" s="23">
        <v>5000</v>
      </c>
      <c r="F61" s="97">
        <v>0.27</v>
      </c>
      <c r="G61" s="23">
        <f t="shared" si="6"/>
        <v>6350</v>
      </c>
      <c r="H61" s="85" t="s">
        <v>46</v>
      </c>
      <c r="I61" s="73">
        <f t="shared" si="1"/>
        <v>0</v>
      </c>
      <c r="J61" s="60">
        <f t="shared" si="2"/>
        <v>0</v>
      </c>
      <c r="K61" s="22"/>
    </row>
    <row r="62" spans="1:12" ht="15.75" customHeight="1" x14ac:dyDescent="0.25">
      <c r="A62" s="163"/>
      <c r="B62" s="136" t="s">
        <v>16</v>
      </c>
      <c r="C62" s="136"/>
      <c r="D62" s="136"/>
      <c r="E62" s="23">
        <v>5000</v>
      </c>
      <c r="F62" s="97">
        <v>0.27</v>
      </c>
      <c r="G62" s="23">
        <f t="shared" si="6"/>
        <v>6350</v>
      </c>
      <c r="H62" s="85" t="s">
        <v>46</v>
      </c>
      <c r="I62" s="73">
        <f t="shared" si="1"/>
        <v>0</v>
      </c>
      <c r="J62" s="60">
        <f t="shared" si="2"/>
        <v>0</v>
      </c>
      <c r="K62" s="22"/>
    </row>
    <row r="63" spans="1:12" ht="15.75" customHeight="1" x14ac:dyDescent="0.25">
      <c r="A63" s="163"/>
      <c r="B63" s="136" t="s">
        <v>17</v>
      </c>
      <c r="C63" s="136"/>
      <c r="D63" s="136"/>
      <c r="E63" s="23">
        <v>2000</v>
      </c>
      <c r="F63" s="97">
        <v>0.27</v>
      </c>
      <c r="G63" s="23">
        <f t="shared" si="6"/>
        <v>2540</v>
      </c>
      <c r="H63" s="85" t="s">
        <v>26</v>
      </c>
      <c r="I63" s="73">
        <f t="shared" si="1"/>
        <v>0</v>
      </c>
      <c r="J63" s="60">
        <f t="shared" si="2"/>
        <v>0</v>
      </c>
      <c r="K63" s="22"/>
    </row>
    <row r="64" spans="1:12" ht="15.75" customHeight="1" x14ac:dyDescent="0.25">
      <c r="A64" s="163"/>
      <c r="B64" s="136" t="s">
        <v>18</v>
      </c>
      <c r="C64" s="136"/>
      <c r="D64" s="136"/>
      <c r="E64" s="23">
        <v>2000</v>
      </c>
      <c r="F64" s="97">
        <v>0.27</v>
      </c>
      <c r="G64" s="23">
        <f t="shared" si="6"/>
        <v>2540</v>
      </c>
      <c r="H64" s="85" t="s">
        <v>26</v>
      </c>
      <c r="I64" s="73">
        <f t="shared" si="1"/>
        <v>0</v>
      </c>
      <c r="J64" s="60">
        <f t="shared" si="2"/>
        <v>0</v>
      </c>
      <c r="K64" s="22"/>
    </row>
    <row r="65" spans="1:17" ht="15.75" customHeight="1" x14ac:dyDescent="0.25">
      <c r="A65" s="163"/>
      <c r="B65" s="136" t="s">
        <v>19</v>
      </c>
      <c r="C65" s="136"/>
      <c r="D65" s="136"/>
      <c r="E65" s="23">
        <v>4000</v>
      </c>
      <c r="F65" s="97">
        <v>0.27</v>
      </c>
      <c r="G65" s="23">
        <f t="shared" si="6"/>
        <v>5080</v>
      </c>
      <c r="H65" s="85" t="s">
        <v>26</v>
      </c>
      <c r="I65" s="73">
        <f t="shared" si="1"/>
        <v>0</v>
      </c>
      <c r="J65" s="60">
        <f t="shared" si="2"/>
        <v>0</v>
      </c>
      <c r="K65" s="22"/>
    </row>
    <row r="66" spans="1:17" ht="15.75" customHeight="1" x14ac:dyDescent="0.25">
      <c r="A66" s="163"/>
      <c r="B66" s="136" t="s">
        <v>20</v>
      </c>
      <c r="C66" s="136"/>
      <c r="D66" s="136"/>
      <c r="E66" s="23">
        <v>70000</v>
      </c>
      <c r="F66" s="97">
        <v>0.27</v>
      </c>
      <c r="G66" s="23">
        <f t="shared" si="6"/>
        <v>88900</v>
      </c>
      <c r="H66" s="85" t="s">
        <v>27</v>
      </c>
      <c r="I66" s="73">
        <f t="shared" si="1"/>
        <v>0</v>
      </c>
      <c r="J66" s="60">
        <f t="shared" si="2"/>
        <v>0</v>
      </c>
      <c r="K66" s="25"/>
      <c r="M66" s="26"/>
      <c r="N66" s="27"/>
      <c r="O66" s="28"/>
      <c r="P66" s="29"/>
      <c r="Q66" s="30"/>
    </row>
    <row r="67" spans="1:17" ht="15.75" customHeight="1" x14ac:dyDescent="0.25">
      <c r="A67" s="163"/>
      <c r="B67" s="136" t="s">
        <v>21</v>
      </c>
      <c r="C67" s="136"/>
      <c r="D67" s="136"/>
      <c r="E67" s="23">
        <v>15000</v>
      </c>
      <c r="F67" s="97">
        <v>0.27</v>
      </c>
      <c r="G67" s="23">
        <f t="shared" si="6"/>
        <v>19050</v>
      </c>
      <c r="H67" s="85" t="s">
        <v>28</v>
      </c>
      <c r="I67" s="73">
        <f t="shared" si="1"/>
        <v>0</v>
      </c>
      <c r="J67" s="60">
        <f t="shared" si="2"/>
        <v>0</v>
      </c>
      <c r="K67" s="31"/>
      <c r="M67" s="32"/>
      <c r="N67" s="27"/>
      <c r="O67" s="28"/>
      <c r="P67" s="29"/>
      <c r="Q67" s="30"/>
    </row>
    <row r="68" spans="1:17" ht="15.75" customHeight="1" x14ac:dyDescent="0.25">
      <c r="A68" s="163"/>
      <c r="B68" s="136" t="s">
        <v>45</v>
      </c>
      <c r="C68" s="136"/>
      <c r="D68" s="136"/>
      <c r="E68" s="23">
        <v>5000</v>
      </c>
      <c r="F68" s="97">
        <v>0.27</v>
      </c>
      <c r="G68" s="23">
        <f t="shared" si="6"/>
        <v>6350</v>
      </c>
      <c r="H68" s="85" t="s">
        <v>46</v>
      </c>
      <c r="I68" s="73">
        <f t="shared" si="1"/>
        <v>0</v>
      </c>
      <c r="J68" s="60">
        <f t="shared" si="2"/>
        <v>0</v>
      </c>
      <c r="K68" s="31"/>
      <c r="M68" s="32"/>
      <c r="N68" s="27"/>
      <c r="O68" s="28"/>
      <c r="P68" s="29"/>
      <c r="Q68" s="30"/>
    </row>
    <row r="69" spans="1:17" ht="15.75" customHeight="1" x14ac:dyDescent="0.25">
      <c r="A69" s="163"/>
      <c r="B69" s="136" t="s">
        <v>66</v>
      </c>
      <c r="C69" s="136"/>
      <c r="D69" s="136"/>
      <c r="E69" s="23">
        <v>95000</v>
      </c>
      <c r="F69" s="97">
        <v>0.27</v>
      </c>
      <c r="G69" s="23">
        <f t="shared" si="6"/>
        <v>120650</v>
      </c>
      <c r="H69" s="85" t="s">
        <v>29</v>
      </c>
      <c r="I69" s="73">
        <f t="shared" si="1"/>
        <v>0</v>
      </c>
      <c r="J69" s="60">
        <f t="shared" si="2"/>
        <v>0</v>
      </c>
      <c r="K69" s="31"/>
      <c r="M69" s="32"/>
      <c r="N69" s="27"/>
      <c r="O69" s="28"/>
      <c r="P69" s="29"/>
      <c r="Q69" s="30"/>
    </row>
    <row r="70" spans="1:17" ht="15.75" customHeight="1" x14ac:dyDescent="0.25">
      <c r="A70" s="163"/>
      <c r="B70" s="136" t="s">
        <v>47</v>
      </c>
      <c r="C70" s="136"/>
      <c r="D70" s="136"/>
      <c r="E70" s="23">
        <v>60000</v>
      </c>
      <c r="F70" s="97">
        <v>0.27</v>
      </c>
      <c r="G70" s="23">
        <f t="shared" si="6"/>
        <v>76200</v>
      </c>
      <c r="H70" s="85" t="s">
        <v>29</v>
      </c>
      <c r="I70" s="73">
        <f t="shared" si="1"/>
        <v>0</v>
      </c>
      <c r="J70" s="60">
        <f t="shared" si="2"/>
        <v>0</v>
      </c>
      <c r="K70" s="31"/>
      <c r="M70" s="32"/>
      <c r="N70" s="27"/>
      <c r="O70" s="28"/>
      <c r="P70" s="29"/>
      <c r="Q70" s="30"/>
    </row>
    <row r="71" spans="1:17" ht="15.75" customHeight="1" x14ac:dyDescent="0.25">
      <c r="A71" s="163"/>
      <c r="B71" s="136" t="s">
        <v>91</v>
      </c>
      <c r="C71" s="136"/>
      <c r="D71" s="136"/>
      <c r="E71" s="23">
        <v>9000</v>
      </c>
      <c r="F71" s="97">
        <v>0.27</v>
      </c>
      <c r="G71" s="23">
        <f t="shared" si="6"/>
        <v>11430</v>
      </c>
      <c r="H71" s="85" t="s">
        <v>26</v>
      </c>
      <c r="I71" s="73">
        <f t="shared" si="1"/>
        <v>0</v>
      </c>
      <c r="J71" s="60">
        <f t="shared" si="2"/>
        <v>0</v>
      </c>
      <c r="K71" s="31"/>
      <c r="M71" s="32"/>
      <c r="N71" s="27"/>
      <c r="O71" s="28"/>
      <c r="P71" s="29"/>
      <c r="Q71" s="30"/>
    </row>
    <row r="72" spans="1:17" ht="15.75" customHeight="1" x14ac:dyDescent="0.25">
      <c r="A72" s="163"/>
      <c r="B72" s="136" t="s">
        <v>53</v>
      </c>
      <c r="C72" s="136"/>
      <c r="D72" s="136"/>
      <c r="E72" s="23">
        <v>65000</v>
      </c>
      <c r="F72" s="97">
        <v>0.27</v>
      </c>
      <c r="G72" s="23">
        <f t="shared" si="6"/>
        <v>82550</v>
      </c>
      <c r="H72" s="85" t="s">
        <v>29</v>
      </c>
      <c r="I72" s="73">
        <f t="shared" si="1"/>
        <v>0</v>
      </c>
      <c r="J72" s="60">
        <f t="shared" si="2"/>
        <v>0</v>
      </c>
      <c r="K72" s="31"/>
      <c r="M72" s="32"/>
      <c r="N72" s="27"/>
      <c r="O72" s="28"/>
      <c r="P72" s="29"/>
      <c r="Q72" s="30"/>
    </row>
    <row r="73" spans="1:17" ht="15.75" customHeight="1" x14ac:dyDescent="0.25">
      <c r="A73" s="163"/>
      <c r="B73" s="123" t="s">
        <v>88</v>
      </c>
      <c r="C73" s="124"/>
      <c r="D73" s="125"/>
      <c r="E73" s="23">
        <v>55000</v>
      </c>
      <c r="F73" s="97">
        <v>0.27</v>
      </c>
      <c r="G73" s="23">
        <f t="shared" si="6"/>
        <v>69850</v>
      </c>
      <c r="H73" s="85" t="s">
        <v>29</v>
      </c>
      <c r="I73" s="73">
        <f t="shared" si="1"/>
        <v>0</v>
      </c>
      <c r="J73" s="60">
        <f t="shared" si="2"/>
        <v>0</v>
      </c>
      <c r="K73" s="31"/>
      <c r="M73" s="32"/>
      <c r="N73" s="27"/>
      <c r="O73" s="28"/>
      <c r="P73" s="29"/>
      <c r="Q73" s="30"/>
    </row>
    <row r="74" spans="1:17" ht="15.75" customHeight="1" x14ac:dyDescent="0.25">
      <c r="A74" s="163"/>
      <c r="B74" s="136" t="s">
        <v>48</v>
      </c>
      <c r="C74" s="136"/>
      <c r="D74" s="136"/>
      <c r="E74" s="23">
        <v>50000</v>
      </c>
      <c r="F74" s="97">
        <v>0.27</v>
      </c>
      <c r="G74" s="23">
        <f t="shared" si="6"/>
        <v>63500</v>
      </c>
      <c r="H74" s="85" t="s">
        <v>29</v>
      </c>
      <c r="I74" s="73">
        <f t="shared" si="1"/>
        <v>0</v>
      </c>
      <c r="J74" s="60">
        <f t="shared" si="2"/>
        <v>0</v>
      </c>
      <c r="K74" s="31"/>
      <c r="M74" s="32"/>
      <c r="N74" s="27"/>
      <c r="O74" s="28"/>
      <c r="P74" s="29"/>
      <c r="Q74" s="30"/>
    </row>
    <row r="75" spans="1:17" ht="15.75" customHeight="1" x14ac:dyDescent="0.25">
      <c r="A75" s="163"/>
      <c r="B75" s="123" t="s">
        <v>30</v>
      </c>
      <c r="C75" s="124"/>
      <c r="D75" s="125"/>
      <c r="E75" s="23">
        <v>10000</v>
      </c>
      <c r="F75" s="97">
        <v>0.27</v>
      </c>
      <c r="G75" s="23">
        <f t="shared" si="6"/>
        <v>12700</v>
      </c>
      <c r="H75" s="85" t="s">
        <v>67</v>
      </c>
      <c r="I75" s="73">
        <f t="shared" si="1"/>
        <v>0</v>
      </c>
      <c r="J75" s="60">
        <f t="shared" si="2"/>
        <v>0</v>
      </c>
      <c r="K75" s="31"/>
      <c r="M75" s="32"/>
      <c r="N75" s="27"/>
      <c r="O75" s="28"/>
      <c r="P75" s="29"/>
      <c r="Q75" s="30"/>
    </row>
    <row r="76" spans="1:17" ht="15.75" customHeight="1" x14ac:dyDescent="0.25">
      <c r="A76" s="163"/>
      <c r="B76" s="123" t="s">
        <v>31</v>
      </c>
      <c r="C76" s="124"/>
      <c r="D76" s="125"/>
      <c r="E76" s="23">
        <v>10000</v>
      </c>
      <c r="F76" s="97">
        <v>0.27</v>
      </c>
      <c r="G76" s="23">
        <f t="shared" si="6"/>
        <v>12700</v>
      </c>
      <c r="H76" s="85" t="s">
        <v>67</v>
      </c>
      <c r="I76" s="73">
        <f t="shared" si="1"/>
        <v>0</v>
      </c>
      <c r="J76" s="60">
        <f t="shared" si="2"/>
        <v>0</v>
      </c>
      <c r="K76" s="31"/>
      <c r="M76" s="32"/>
      <c r="N76" s="27"/>
      <c r="O76" s="28"/>
      <c r="P76" s="29"/>
      <c r="Q76" s="30"/>
    </row>
    <row r="77" spans="1:17" ht="15.75" customHeight="1" x14ac:dyDescent="0.25">
      <c r="A77" s="163"/>
      <c r="B77" s="123" t="s">
        <v>49</v>
      </c>
      <c r="C77" s="124"/>
      <c r="D77" s="125"/>
      <c r="E77" s="23">
        <v>10000</v>
      </c>
      <c r="F77" s="97">
        <v>0.27</v>
      </c>
      <c r="G77" s="23">
        <f t="shared" si="6"/>
        <v>12700</v>
      </c>
      <c r="H77" s="85" t="s">
        <v>67</v>
      </c>
      <c r="I77" s="73">
        <f t="shared" si="1"/>
        <v>0</v>
      </c>
      <c r="J77" s="60">
        <f t="shared" si="2"/>
        <v>0</v>
      </c>
      <c r="K77" s="31"/>
      <c r="M77" s="32"/>
      <c r="N77" s="27"/>
      <c r="O77" s="28"/>
      <c r="P77" s="29"/>
      <c r="Q77" s="30"/>
    </row>
    <row r="78" spans="1:17" ht="15.75" customHeight="1" x14ac:dyDescent="0.25">
      <c r="A78" s="163"/>
      <c r="B78" s="136" t="s">
        <v>22</v>
      </c>
      <c r="C78" s="136"/>
      <c r="D78" s="136"/>
      <c r="E78" s="23">
        <v>10000</v>
      </c>
      <c r="F78" s="97">
        <v>0.27</v>
      </c>
      <c r="G78" s="23">
        <f t="shared" si="6"/>
        <v>12700</v>
      </c>
      <c r="H78" s="85" t="s">
        <v>46</v>
      </c>
      <c r="I78" s="73">
        <f t="shared" si="1"/>
        <v>0</v>
      </c>
      <c r="J78" s="60">
        <f t="shared" si="2"/>
        <v>0</v>
      </c>
      <c r="K78" s="22"/>
    </row>
    <row r="79" spans="1:17" ht="15.75" customHeight="1" x14ac:dyDescent="0.25">
      <c r="A79" s="163"/>
      <c r="B79" s="136" t="s">
        <v>35</v>
      </c>
      <c r="C79" s="136"/>
      <c r="D79" s="136"/>
      <c r="E79" s="23">
        <v>10000</v>
      </c>
      <c r="F79" s="97">
        <v>0.27</v>
      </c>
      <c r="G79" s="23">
        <f t="shared" si="6"/>
        <v>12700</v>
      </c>
      <c r="H79" s="85" t="s">
        <v>46</v>
      </c>
      <c r="I79" s="73">
        <f t="shared" si="1"/>
        <v>0</v>
      </c>
      <c r="J79" s="60">
        <f t="shared" si="2"/>
        <v>0</v>
      </c>
      <c r="K79" s="22"/>
    </row>
    <row r="80" spans="1:17" ht="15.75" customHeight="1" x14ac:dyDescent="0.25">
      <c r="A80" s="163"/>
      <c r="B80" s="136" t="s">
        <v>23</v>
      </c>
      <c r="C80" s="136"/>
      <c r="D80" s="136"/>
      <c r="E80" s="23">
        <v>10000</v>
      </c>
      <c r="F80" s="97">
        <v>0.27</v>
      </c>
      <c r="G80" s="23">
        <f t="shared" si="6"/>
        <v>12700</v>
      </c>
      <c r="H80" s="85" t="s">
        <v>46</v>
      </c>
      <c r="I80" s="73">
        <f t="shared" ref="I80:I87" si="7">E80*A80</f>
        <v>0</v>
      </c>
      <c r="J80" s="60">
        <f t="shared" ref="J80:J87" si="8">G80*A80</f>
        <v>0</v>
      </c>
      <c r="K80" s="22"/>
    </row>
    <row r="81" spans="1:12" ht="15.75" customHeight="1" x14ac:dyDescent="0.25">
      <c r="A81" s="163"/>
      <c r="B81" s="136" t="s">
        <v>24</v>
      </c>
      <c r="C81" s="136"/>
      <c r="D81" s="136"/>
      <c r="E81" s="23">
        <v>10000</v>
      </c>
      <c r="F81" s="97">
        <v>0.27</v>
      </c>
      <c r="G81" s="23">
        <f t="shared" si="6"/>
        <v>12700</v>
      </c>
      <c r="H81" s="85" t="s">
        <v>67</v>
      </c>
      <c r="I81" s="73">
        <f t="shared" si="7"/>
        <v>0</v>
      </c>
      <c r="J81" s="60">
        <f t="shared" si="8"/>
        <v>0</v>
      </c>
      <c r="K81" s="22"/>
    </row>
    <row r="82" spans="1:12" ht="15.75" customHeight="1" x14ac:dyDescent="0.25">
      <c r="A82" s="163"/>
      <c r="B82" s="123" t="s">
        <v>65</v>
      </c>
      <c r="C82" s="124"/>
      <c r="D82" s="125"/>
      <c r="E82" s="23">
        <v>10000</v>
      </c>
      <c r="F82" s="97">
        <v>0.27</v>
      </c>
      <c r="G82" s="23">
        <f t="shared" si="6"/>
        <v>12700</v>
      </c>
      <c r="H82" s="85" t="s">
        <v>26</v>
      </c>
      <c r="I82" s="73">
        <f t="shared" si="7"/>
        <v>0</v>
      </c>
      <c r="J82" s="60">
        <f t="shared" si="8"/>
        <v>0</v>
      </c>
      <c r="K82" s="18"/>
    </row>
    <row r="83" spans="1:12" ht="42.75" customHeight="1" x14ac:dyDescent="0.25">
      <c r="A83" s="163"/>
      <c r="B83" s="127" t="s">
        <v>78</v>
      </c>
      <c r="C83" s="128"/>
      <c r="D83" s="129"/>
      <c r="E83" s="33">
        <v>20000</v>
      </c>
      <c r="F83" s="97">
        <v>0.27</v>
      </c>
      <c r="G83" s="23">
        <f t="shared" si="6"/>
        <v>25400</v>
      </c>
      <c r="H83" s="85" t="s">
        <v>43</v>
      </c>
      <c r="I83" s="73">
        <f t="shared" si="7"/>
        <v>0</v>
      </c>
      <c r="J83" s="60">
        <f t="shared" si="8"/>
        <v>0</v>
      </c>
      <c r="K83" s="22"/>
    </row>
    <row r="84" spans="1:12" ht="15" customHeight="1" x14ac:dyDescent="0.25">
      <c r="A84" s="163"/>
      <c r="B84" s="136" t="s">
        <v>40</v>
      </c>
      <c r="C84" s="136"/>
      <c r="D84" s="136"/>
      <c r="E84" s="23">
        <v>15000</v>
      </c>
      <c r="F84" s="97">
        <v>0.27</v>
      </c>
      <c r="G84" s="23">
        <f t="shared" si="6"/>
        <v>19050</v>
      </c>
      <c r="H84" s="85" t="s">
        <v>67</v>
      </c>
      <c r="I84" s="73">
        <f t="shared" si="7"/>
        <v>0</v>
      </c>
      <c r="J84" s="60">
        <f t="shared" si="8"/>
        <v>0</v>
      </c>
      <c r="K84" s="22"/>
    </row>
    <row r="85" spans="1:12" ht="38.25" customHeight="1" x14ac:dyDescent="0.25">
      <c r="A85" s="163"/>
      <c r="B85" s="139" t="s">
        <v>50</v>
      </c>
      <c r="C85" s="139"/>
      <c r="D85" s="139"/>
      <c r="E85" s="23"/>
      <c r="F85" s="97"/>
      <c r="G85" s="23"/>
      <c r="H85" s="85"/>
      <c r="I85" s="73"/>
      <c r="J85" s="60"/>
      <c r="K85" s="22"/>
    </row>
    <row r="86" spans="1:12" ht="15.75" customHeight="1" x14ac:dyDescent="0.25">
      <c r="A86" s="163"/>
      <c r="B86" s="136" t="s">
        <v>92</v>
      </c>
      <c r="C86" s="136"/>
      <c r="D86" s="136"/>
      <c r="E86" s="23">
        <v>15000</v>
      </c>
      <c r="F86" s="97">
        <v>0.27</v>
      </c>
      <c r="G86" s="23">
        <f t="shared" si="6"/>
        <v>19050</v>
      </c>
      <c r="H86" s="85" t="s">
        <v>67</v>
      </c>
      <c r="I86" s="73">
        <f t="shared" si="7"/>
        <v>0</v>
      </c>
      <c r="J86" s="60">
        <f t="shared" si="8"/>
        <v>0</v>
      </c>
      <c r="K86" s="22"/>
    </row>
    <row r="87" spans="1:12" ht="15" customHeight="1" x14ac:dyDescent="0.25">
      <c r="A87" s="163"/>
      <c r="B87" s="138" t="s">
        <v>95</v>
      </c>
      <c r="C87" s="138"/>
      <c r="D87" s="138"/>
      <c r="E87" s="23">
        <v>30000</v>
      </c>
      <c r="F87" s="97">
        <v>0.27</v>
      </c>
      <c r="G87" s="23">
        <f t="shared" si="6"/>
        <v>38100</v>
      </c>
      <c r="H87" s="85" t="s">
        <v>67</v>
      </c>
      <c r="I87" s="74">
        <f t="shared" si="7"/>
        <v>0</v>
      </c>
      <c r="J87" s="60">
        <f t="shared" si="8"/>
        <v>0</v>
      </c>
      <c r="K87" s="18"/>
    </row>
    <row r="88" spans="1:12" ht="15" customHeight="1" thickBot="1" x14ac:dyDescent="0.3">
      <c r="A88" s="87"/>
      <c r="B88" s="88"/>
      <c r="C88" s="88"/>
      <c r="D88" s="88"/>
      <c r="E88" s="89"/>
      <c r="F88" s="89"/>
      <c r="G88" s="89"/>
      <c r="H88" s="90"/>
      <c r="I88" s="91"/>
      <c r="J88" s="92"/>
      <c r="K88" s="1" t="s">
        <v>112</v>
      </c>
    </row>
    <row r="89" spans="1:12" ht="26.25" customHeight="1" thickBot="1" x14ac:dyDescent="0.3">
      <c r="H89" s="34" t="s">
        <v>77</v>
      </c>
      <c r="I89" s="169">
        <f>SUM(I16:I87)</f>
        <v>0</v>
      </c>
      <c r="J89" s="170">
        <f>SUM(J16:J87)</f>
        <v>0</v>
      </c>
      <c r="K89" s="159">
        <f>SUM(K13:L87)</f>
        <v>0</v>
      </c>
      <c r="L89" s="160"/>
    </row>
    <row r="90" spans="1:12" ht="18.75" customHeight="1" thickBot="1" x14ac:dyDescent="0.3">
      <c r="A90" s="174" t="s">
        <v>113</v>
      </c>
      <c r="B90" s="171"/>
      <c r="C90" s="172"/>
      <c r="D90" s="172"/>
      <c r="E90" s="172"/>
      <c r="F90" s="172"/>
      <c r="G90" s="172"/>
      <c r="H90" s="172"/>
      <c r="I90" s="172"/>
      <c r="J90" s="173"/>
      <c r="K90" s="93"/>
      <c r="L90" s="94"/>
    </row>
    <row r="91" spans="1:12" ht="29.25" customHeight="1" thickBot="1" x14ac:dyDescent="0.3">
      <c r="A91" s="120" t="s">
        <v>107</v>
      </c>
      <c r="B91" s="121"/>
      <c r="C91" s="121"/>
      <c r="D91" s="121"/>
      <c r="E91" s="121"/>
      <c r="F91" s="121"/>
      <c r="G91" s="121"/>
      <c r="H91" s="121"/>
      <c r="I91" s="121"/>
      <c r="J91" s="122"/>
    </row>
    <row r="92" spans="1:12" ht="30" customHeight="1" thickBot="1" x14ac:dyDescent="0.3">
      <c r="A92" s="120" t="s">
        <v>102</v>
      </c>
      <c r="B92" s="121"/>
      <c r="C92" s="121"/>
      <c r="D92" s="121"/>
      <c r="E92" s="121"/>
      <c r="F92" s="121"/>
      <c r="G92" s="121"/>
      <c r="H92" s="121"/>
      <c r="I92" s="121"/>
      <c r="J92" s="122"/>
    </row>
    <row r="93" spans="1:12" ht="30.75" customHeight="1" thickBot="1" x14ac:dyDescent="0.3">
      <c r="A93" s="120" t="s">
        <v>103</v>
      </c>
      <c r="B93" s="121"/>
      <c r="C93" s="121"/>
      <c r="D93" s="121"/>
      <c r="E93" s="121"/>
      <c r="F93" s="121"/>
      <c r="G93" s="121"/>
      <c r="H93" s="121"/>
      <c r="I93" s="121"/>
      <c r="J93" s="122"/>
    </row>
    <row r="94" spans="1:12" ht="33" customHeight="1" thickBot="1" x14ac:dyDescent="0.3">
      <c r="A94" s="120" t="s">
        <v>108</v>
      </c>
      <c r="B94" s="121"/>
      <c r="C94" s="121"/>
      <c r="D94" s="121"/>
      <c r="E94" s="121"/>
      <c r="F94" s="121"/>
      <c r="G94" s="121"/>
      <c r="H94" s="121"/>
      <c r="I94" s="121"/>
      <c r="J94" s="122"/>
      <c r="K94" s="22"/>
    </row>
    <row r="95" spans="1:12" ht="27" customHeight="1" thickBot="1" x14ac:dyDescent="0.3">
      <c r="A95" s="120" t="s">
        <v>109</v>
      </c>
      <c r="B95" s="121"/>
      <c r="C95" s="121"/>
      <c r="D95" s="121"/>
      <c r="E95" s="121"/>
      <c r="F95" s="121"/>
      <c r="G95" s="121"/>
      <c r="H95" s="121"/>
      <c r="I95" s="121"/>
      <c r="J95" s="122"/>
    </row>
    <row r="96" spans="1:12" ht="18.75" customHeight="1" thickBot="1" x14ac:dyDescent="0.3">
      <c r="A96" s="120" t="s">
        <v>93</v>
      </c>
      <c r="B96" s="121"/>
      <c r="C96" s="121"/>
      <c r="D96" s="121"/>
      <c r="E96" s="121"/>
      <c r="F96" s="121"/>
      <c r="G96" s="121"/>
      <c r="H96" s="121"/>
      <c r="I96" s="121"/>
      <c r="J96" s="122"/>
    </row>
    <row r="97" spans="1:10" ht="21.75" customHeight="1" thickBot="1" x14ac:dyDescent="0.3">
      <c r="A97" s="75"/>
      <c r="B97" s="75"/>
      <c r="C97" s="75"/>
      <c r="D97" s="75"/>
      <c r="E97" s="78"/>
      <c r="F97" s="78"/>
      <c r="G97" s="78"/>
      <c r="H97" s="75"/>
      <c r="I97" s="77" t="s">
        <v>104</v>
      </c>
      <c r="J97" s="167"/>
    </row>
    <row r="98" spans="1:10" ht="18" x14ac:dyDescent="0.25">
      <c r="E98" s="5"/>
      <c r="F98" s="5"/>
      <c r="H98" s="35"/>
      <c r="I98" s="22"/>
    </row>
    <row r="99" spans="1:10" ht="18" x14ac:dyDescent="0.25">
      <c r="B99" s="76" t="s">
        <v>105</v>
      </c>
      <c r="D99" s="76" t="s">
        <v>106</v>
      </c>
      <c r="E99" s="5"/>
      <c r="F99" s="5"/>
      <c r="H99" s="35"/>
      <c r="I99" s="22"/>
    </row>
  </sheetData>
  <sheetProtection algorithmName="SHA-512" hashValue="0HtzwN+w4auL8LvCOMdj0RfwYhcIW9ITzxRQJt15rOck05ZFp/KbzjKCzfcnhFV9fdjzwhyzYqZK7/t7sjtRmg==" saltValue="ZK4XB21h8UZuDUpKPY9Y1g==" spinCount="100000" sheet="1" objects="1" scenarios="1"/>
  <mergeCells count="88">
    <mergeCell ref="B90:J90"/>
    <mergeCell ref="E7:G7"/>
    <mergeCell ref="K13:L13"/>
    <mergeCell ref="K46:L46"/>
    <mergeCell ref="K51:L51"/>
    <mergeCell ref="K89:L89"/>
    <mergeCell ref="A94:J94"/>
    <mergeCell ref="A92:J92"/>
    <mergeCell ref="B38:D38"/>
    <mergeCell ref="B39:D39"/>
    <mergeCell ref="B55:D55"/>
    <mergeCell ref="B53:D53"/>
    <mergeCell ref="B51:D51"/>
    <mergeCell ref="B41:D41"/>
    <mergeCell ref="B42:D42"/>
    <mergeCell ref="B52:D52"/>
    <mergeCell ref="B61:D61"/>
    <mergeCell ref="B45:D45"/>
    <mergeCell ref="B74:D74"/>
    <mergeCell ref="B71:D71"/>
    <mergeCell ref="B72:D72"/>
    <mergeCell ref="B68:D68"/>
    <mergeCell ref="A95:J95"/>
    <mergeCell ref="A96:J96"/>
    <mergeCell ref="B37:D37"/>
    <mergeCell ref="B24:D24"/>
    <mergeCell ref="B22:D22"/>
    <mergeCell ref="B23:D23"/>
    <mergeCell ref="B34:D34"/>
    <mergeCell ref="B36:D36"/>
    <mergeCell ref="B35:D35"/>
    <mergeCell ref="B25:D25"/>
    <mergeCell ref="B26:D26"/>
    <mergeCell ref="B27:D27"/>
    <mergeCell ref="B29:D29"/>
    <mergeCell ref="B69:D69"/>
    <mergeCell ref="B70:D70"/>
    <mergeCell ref="B63:D63"/>
    <mergeCell ref="B28:D28"/>
    <mergeCell ref="B40:D40"/>
    <mergeCell ref="B30:D30"/>
    <mergeCell ref="B66:D66"/>
    <mergeCell ref="B67:D67"/>
    <mergeCell ref="B59:D59"/>
    <mergeCell ref="B62:D62"/>
    <mergeCell ref="B33:D33"/>
    <mergeCell ref="B31:D31"/>
    <mergeCell ref="B32:D32"/>
    <mergeCell ref="B54:D54"/>
    <mergeCell ref="B43:D43"/>
    <mergeCell ref="B44:D44"/>
    <mergeCell ref="B7:C7"/>
    <mergeCell ref="B15:D15"/>
    <mergeCell ref="B20:D20"/>
    <mergeCell ref="B21:D21"/>
    <mergeCell ref="B16:D16"/>
    <mergeCell ref="B13:D13"/>
    <mergeCell ref="B17:D17"/>
    <mergeCell ref="B19:D19"/>
    <mergeCell ref="B18:D18"/>
    <mergeCell ref="B87:D87"/>
    <mergeCell ref="B75:D75"/>
    <mergeCell ref="B76:D76"/>
    <mergeCell ref="B80:D80"/>
    <mergeCell ref="B81:D81"/>
    <mergeCell ref="B78:D78"/>
    <mergeCell ref="B86:D86"/>
    <mergeCell ref="B84:D84"/>
    <mergeCell ref="B85:D85"/>
    <mergeCell ref="B82:D82"/>
    <mergeCell ref="B79:D79"/>
    <mergeCell ref="B77:D77"/>
    <mergeCell ref="A93:J93"/>
    <mergeCell ref="B73:D73"/>
    <mergeCell ref="A91:J91"/>
    <mergeCell ref="A1:D1"/>
    <mergeCell ref="B83:D83"/>
    <mergeCell ref="B46:D46"/>
    <mergeCell ref="B47:D47"/>
    <mergeCell ref="B48:D48"/>
    <mergeCell ref="B49:D49"/>
    <mergeCell ref="B64:D64"/>
    <mergeCell ref="B65:D65"/>
    <mergeCell ref="B56:D56"/>
    <mergeCell ref="B57:D57"/>
    <mergeCell ref="B58:D58"/>
    <mergeCell ref="B60:D60"/>
    <mergeCell ref="H7:J7"/>
  </mergeCells>
  <printOptions horizontalCentered="1" verticalCentered="1"/>
  <pageMargins left="0.11811023622047245" right="0.11811023622047245" top="7.2916666666666671E-2" bottom="0.125" header="0" footer="0"/>
  <pageSetup paperSize="9" orientation="landscape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arajanlat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ZSORÓ KFT</dc:creator>
  <cp:lastModifiedBy>Windows-felhasználó</cp:lastModifiedBy>
  <cp:lastPrinted>2019-05-14T07:41:56Z</cp:lastPrinted>
  <dcterms:created xsi:type="dcterms:W3CDTF">2000-07-27T22:24:14Z</dcterms:created>
  <dcterms:modified xsi:type="dcterms:W3CDTF">2020-01-22T14:57:35Z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TC062070951038</vt:lpwstr>
  </property>
</Properties>
</file>